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mbit\Documents\KORRUSELAMUD\3-kordsed korterelamud\KÜ Niidu 3A,Keila\Hanke dokumendid\Parendatud hanke vorm\"/>
    </mc:Choice>
  </mc:AlternateContent>
  <bookViews>
    <workbookView xWindow="480" yWindow="60" windowWidth="27795" windowHeight="12840"/>
  </bookViews>
  <sheets>
    <sheet name="Sheet1" sheetId="1" r:id="rId1"/>
    <sheet name="Sheet2" sheetId="2" r:id="rId2"/>
  </sheets>
  <definedNames>
    <definedName name="_xlnm.Print_Area" localSheetId="0">Sheet1!$B$2:$H$167</definedName>
  </definedNames>
  <calcPr calcId="171027"/>
</workbook>
</file>

<file path=xl/calcChain.xml><?xml version="1.0" encoding="utf-8"?>
<calcChain xmlns="http://schemas.openxmlformats.org/spreadsheetml/2006/main">
  <c r="G166" i="1" l="1"/>
  <c r="G167" i="1" l="1"/>
  <c r="G168" i="1" s="1"/>
  <c r="G162" i="1"/>
  <c r="G159" i="1"/>
  <c r="G155" i="1"/>
  <c r="G150" i="1"/>
  <c r="G147" i="1"/>
  <c r="G145" i="1"/>
  <c r="G137" i="1"/>
  <c r="G133" i="1"/>
  <c r="G128" i="1" s="1"/>
  <c r="G129" i="1"/>
  <c r="G122" i="1"/>
  <c r="G118" i="1"/>
  <c r="G114" i="1"/>
  <c r="G109" i="1"/>
  <c r="G105" i="1"/>
  <c r="G104" i="1" s="1"/>
  <c r="G43" i="1"/>
  <c r="G101" i="1" l="1"/>
  <c r="G96" i="1"/>
  <c r="G93" i="1"/>
  <c r="G89" i="1"/>
  <c r="G82" i="1"/>
  <c r="G75" i="1"/>
  <c r="G72" i="1"/>
  <c r="G65" i="1"/>
  <c r="G63" i="1"/>
  <c r="G52" i="1"/>
  <c r="G49" i="1"/>
  <c r="G80" i="1" l="1"/>
  <c r="G62" i="1"/>
  <c r="G71" i="1"/>
  <c r="G48" i="1"/>
  <c r="G38" i="1"/>
  <c r="G35" i="1"/>
  <c r="G19" i="1"/>
  <c r="G100" i="1" l="1"/>
  <c r="G77" i="1"/>
  <c r="G47" i="1" s="1"/>
  <c r="G30" i="1"/>
  <c r="G29" i="1" s="1"/>
  <c r="G26" i="1"/>
  <c r="G23" i="1"/>
  <c r="G103" i="1" l="1"/>
  <c r="G34" i="1"/>
  <c r="G33" i="1" s="1"/>
  <c r="G12" i="1"/>
  <c r="G11" i="1" s="1"/>
  <c r="G154" i="1"/>
  <c r="G140" i="1" s="1"/>
  <c r="G139" i="1" s="1"/>
</calcChain>
</file>

<file path=xl/sharedStrings.xml><?xml version="1.0" encoding="utf-8"?>
<sst xmlns="http://schemas.openxmlformats.org/spreadsheetml/2006/main" count="339" uniqueCount="242">
  <si>
    <t>Pakkumise nr:</t>
  </si>
  <si>
    <t xml:space="preserve">Töövõtja: </t>
  </si>
  <si>
    <t>Kood</t>
  </si>
  <si>
    <t>Töö nimetus</t>
  </si>
  <si>
    <t>Ühik</t>
  </si>
  <si>
    <t>Kogus</t>
  </si>
  <si>
    <t>Summa</t>
  </si>
  <si>
    <t>Selgitus</t>
  </si>
  <si>
    <t>VÄLISRAJATISED</t>
  </si>
  <si>
    <t>11</t>
  </si>
  <si>
    <t>Ettevalmistus ja lammutus</t>
  </si>
  <si>
    <t>…</t>
  </si>
  <si>
    <t>14</t>
  </si>
  <si>
    <t>Hoonevälised ehitised</t>
  </si>
  <si>
    <t>17</t>
  </si>
  <si>
    <t>Maa-ala pinnakatted</t>
  </si>
  <si>
    <t>ALUSED JA VUNDAMENDID</t>
  </si>
  <si>
    <t>22</t>
  </si>
  <si>
    <t>Vundamendid</t>
  </si>
  <si>
    <t>3</t>
  </si>
  <si>
    <t>KANDETARINDID</t>
  </si>
  <si>
    <t>32</t>
  </si>
  <si>
    <t>Kandvad ja välisseinad</t>
  </si>
  <si>
    <t>4</t>
  </si>
  <si>
    <t>FASSAADIELEMENDID JA KATUSED</t>
  </si>
  <si>
    <t>42</t>
  </si>
  <si>
    <t>Aknad</t>
  </si>
  <si>
    <t>43</t>
  </si>
  <si>
    <t>46</t>
  </si>
  <si>
    <t>Rõdud ja terrassid</t>
  </si>
  <si>
    <t>47</t>
  </si>
  <si>
    <t>Piirded ja käiguteed</t>
  </si>
  <si>
    <t>48</t>
  </si>
  <si>
    <t>Katusetarindid</t>
  </si>
  <si>
    <t>5</t>
  </si>
  <si>
    <t>RUUMITARINDID JA PINNAKATTED</t>
  </si>
  <si>
    <t>7</t>
  </si>
  <si>
    <t>TEHNOSÜSTEEMID</t>
  </si>
  <si>
    <t>72</t>
  </si>
  <si>
    <t>74</t>
  </si>
  <si>
    <t>Tugevvoolupaigaldis</t>
  </si>
  <si>
    <t>75</t>
  </si>
  <si>
    <t>Nõrkvoolupaigaldis ja automaatika</t>
  </si>
  <si>
    <t>8</t>
  </si>
  <si>
    <t>EHITUSPLATSI KORRALDUSKULUD</t>
  </si>
  <si>
    <t>9</t>
  </si>
  <si>
    <t>EHITUSPLATSI ÜLDKULUD</t>
  </si>
  <si>
    <t>10</t>
  </si>
  <si>
    <t>KOKKU</t>
  </si>
  <si>
    <t>SUMMA:</t>
  </si>
  <si>
    <t>Välisuksed</t>
  </si>
  <si>
    <t>53/54</t>
  </si>
  <si>
    <t>Siseseinte ja lagede pinnakatted</t>
  </si>
  <si>
    <t>Ühiku maksumus</t>
  </si>
  <si>
    <t xml:space="preserve">KORTERIÜHISTU: Niidu 3 </t>
  </si>
  <si>
    <t>Allokaatorid koos paigaldusega</t>
  </si>
  <si>
    <t>Kütesüsteemi survestamine,seadistamine,dokumentatsioon</t>
  </si>
  <si>
    <t>Korterelamu aadress: Niidu 3a,Keila, 76608 Harjumaa</t>
  </si>
  <si>
    <t>Tellija: KORTERIÜHISTU NIIDU 3 (registrikood 800234848)</t>
  </si>
  <si>
    <t>Hanke nimetus: „Korterelamu, aadressiga Keila, Niidu 3a, rekonstrueerimine ”</t>
  </si>
  <si>
    <t xml:space="preserve"> Vorm 3-HINNAPAKKUMUSTABEL</t>
  </si>
  <si>
    <t>Akende eemaldus</t>
  </si>
  <si>
    <t>tk</t>
  </si>
  <si>
    <t>Uste eemaldus</t>
  </si>
  <si>
    <t>Korstnate osaline lammutamine</t>
  </si>
  <si>
    <t>Fassaadikatete lammutus</t>
  </si>
  <si>
    <t>m2</t>
  </si>
  <si>
    <t>Lodža piirete (tellistest laotud) lammutus</t>
  </si>
  <si>
    <t>Lammutusjäätmete utiliseerimine</t>
  </si>
  <si>
    <t>obj</t>
  </si>
  <si>
    <t>Hoonealune süvend</t>
  </si>
  <si>
    <t>12</t>
  </si>
  <si>
    <t>Vundamendi lahti kaevamine 80cm</t>
  </si>
  <si>
    <t>m3</t>
  </si>
  <si>
    <t>Vundamendi liiva tagasitäide, tihendamine</t>
  </si>
  <si>
    <t>Väljakaevatud pinnase utiliseerimine</t>
  </si>
  <si>
    <t>Betoonpanduse rajamine (tihendatud killustikalus, armatuurvõrk 6mm, vuugilint, betoonivalu 80x600mm)</t>
  </si>
  <si>
    <t>Varikatuste ehitamine vastavalt projektile</t>
  </si>
  <si>
    <t>jm</t>
  </si>
  <si>
    <t>Murukatte taastamine (vajadusel kasvumuld, muruseeme)</t>
  </si>
  <si>
    <t>Vundamendi soojustus XPS 50mm</t>
  </si>
  <si>
    <t>Vundamendi soojustus XPS 100mm</t>
  </si>
  <si>
    <t>Seinte elemendid</t>
  </si>
  <si>
    <t>325</t>
  </si>
  <si>
    <t>Lipuvarda hoidja</t>
  </si>
  <si>
    <t>Tänavasilt</t>
  </si>
  <si>
    <t>Sooja-, heli- ja hüdroisolatsioon</t>
  </si>
  <si>
    <t>327</t>
  </si>
  <si>
    <t>Fassaad EPS 60 Silver 200mm, tüübeldus</t>
  </si>
  <si>
    <t>Rõdud EPS 60 Silver 50mm</t>
  </si>
  <si>
    <t>Fassaad mineraalvill 200mm, tüübeldus</t>
  </si>
  <si>
    <t>Sokkel EPS 120 150mm</t>
  </si>
  <si>
    <t>328</t>
  </si>
  <si>
    <t>Seinte fassaadikatted</t>
  </si>
  <si>
    <t>Fassaadi armeerimine, nakkekrunt, silikoonkrohv 1,5mm</t>
  </si>
  <si>
    <t>Fassaadi armeerimine, Meldorfer lamelltellis</t>
  </si>
  <si>
    <t>Sokli armeerimine, lisaarmeering, nakkekrunt, silikoonkrohv</t>
  </si>
  <si>
    <t>PVC aknad</t>
  </si>
  <si>
    <t>427</t>
  </si>
  <si>
    <t>Aknalauad</t>
  </si>
  <si>
    <t>421</t>
  </si>
  <si>
    <t>Tsingitud veeplekk</t>
  </si>
  <si>
    <t>PVC aknalaud</t>
  </si>
  <si>
    <t>Aknakandurite paigaldus</t>
  </si>
  <si>
    <t>Sisemise aurutõkketeibi paigaldus</t>
  </si>
  <si>
    <t>Aken A-1, 1400x1300, PVC raam 82mm,pöördavatav</t>
  </si>
  <si>
    <t>Aken A-2, 1200x1150, PVC raam 82mm,kaldavatav</t>
  </si>
  <si>
    <t>Aken A-3, 1200x900, PVC raam 82mm,mittavatav</t>
  </si>
  <si>
    <t>Aken A-4, 1200x900, PVC raam 82mm,kaldavatav</t>
  </si>
  <si>
    <t>Aken A-5, 1900x1300, PVC raam 82mm,väiksem osa kald-pöördavatav, suurem osa mitteavatav</t>
  </si>
  <si>
    <t>Aken A-6 ja A-7, 1500x1300, PVC raam 82mm,väiksem osa kald-pöördavatav, suurem osa mitteavatav</t>
  </si>
  <si>
    <t>Rõdukomplekt A-8 ja A-9, 750x2100 + 1350x1300, ukse osa kald-pöördavatav, akna osa mitteavatav</t>
  </si>
  <si>
    <t>Lukustus ja varustus</t>
  </si>
  <si>
    <t>Välisuste sulused vastavalt projektile</t>
  </si>
  <si>
    <t>kompl</t>
  </si>
  <si>
    <t>Välisuks U-1, kahepoolne, külmakatkestusega profiil, klaaspakett, postkastimoodul, jalaplekid</t>
  </si>
  <si>
    <t>431</t>
  </si>
  <si>
    <t>Terasuksed ja -väravad</t>
  </si>
  <si>
    <t>433</t>
  </si>
  <si>
    <t>Välisuks U-2, terassileuks</t>
  </si>
  <si>
    <t>Välisuks U-3, kahepoolne, terasprofiil, klaaspakett, postkastimoodul, jalaplekid</t>
  </si>
  <si>
    <t>Välisuks U-4, terassileuks</t>
  </si>
  <si>
    <t>Välisuks U-5, terassileuks</t>
  </si>
  <si>
    <t>Betoontarindid</t>
  </si>
  <si>
    <t>462</t>
  </si>
  <si>
    <t>Rõdu lagede kohtparandused, värvimine</t>
  </si>
  <si>
    <t>Rõdu põrandate tasandusvalu, katmine EPO värviga</t>
  </si>
  <si>
    <t>Metalltarindid</t>
  </si>
  <si>
    <t>463</t>
  </si>
  <si>
    <t>Rõdupiirde metallkarkass</t>
  </si>
  <si>
    <t>Rõdu lükandklaasid - I- klaasid (6mm, kirgas, alumiiniumprofiilid)</t>
  </si>
  <si>
    <t>Rõdu piirde klaas (6mm matt klaas)</t>
  </si>
  <si>
    <t>Katuse ettevalmistustööd, osaline lammutus ja materjalide eemaldamine</t>
  </si>
  <si>
    <t>Katuse käiguteed</t>
  </si>
  <si>
    <t>Ohutusrööbas</t>
  </si>
  <si>
    <t>Turvatoru</t>
  </si>
  <si>
    <t>Lumetõkketoru</t>
  </si>
  <si>
    <t>Katuseluuk</t>
  </si>
  <si>
    <t>Katuseredelid</t>
  </si>
  <si>
    <t>485</t>
  </si>
  <si>
    <t>Puittarindid</t>
  </si>
  <si>
    <t>486</t>
  </si>
  <si>
    <t>Katuse puitkonstrutsiooni ehitamine, alusroovitus</t>
  </si>
  <si>
    <t>Tuulekasti laudis</t>
  </si>
  <si>
    <t>Pööningu käiguteed</t>
  </si>
  <si>
    <t>Sooja- ja hüdroisolatsioon</t>
  </si>
  <si>
    <t>487</t>
  </si>
  <si>
    <t>Parapeti soojustus kivivill 50mm</t>
  </si>
  <si>
    <t>Puistevill 300mm</t>
  </si>
  <si>
    <t>Katusekatted</t>
  </si>
  <si>
    <t>488</t>
  </si>
  <si>
    <t>Katuse pprofiilplekk koos lisaplekkidega</t>
  </si>
  <si>
    <t>Otsaviilu trapetsprofiil, alusroovitus</t>
  </si>
  <si>
    <t>Vihnaveesüsteem (torud ja rennid)</t>
  </si>
  <si>
    <t>Aknapalede taastamine vahetatavatel akendel</t>
  </si>
  <si>
    <t>Küte, ventilatsioon ja jahutus</t>
  </si>
  <si>
    <t>721</t>
  </si>
  <si>
    <t>Ventilatsiooniseadmed</t>
  </si>
  <si>
    <t>724</t>
  </si>
  <si>
    <t>Ventilatasiooniseadme kontroller</t>
  </si>
  <si>
    <t>Ventilatsioonitorustikud</t>
  </si>
  <si>
    <t>725</t>
  </si>
  <si>
    <t>Soojustusesisene ventilatsioonitorustik</t>
  </si>
  <si>
    <t>Teemantpuurimine</t>
  </si>
  <si>
    <t>Paigaldustööd</t>
  </si>
  <si>
    <t>Elektri peajaotussüsteemid</t>
  </si>
  <si>
    <t>741</t>
  </si>
  <si>
    <t>Ajutised ehitised ehitusplatsil</t>
  </si>
  <si>
    <t>81</t>
  </si>
  <si>
    <t>Soojakud ja olmeruumid</t>
  </si>
  <si>
    <t>obj.</t>
  </si>
  <si>
    <t>Piirded ja reklaamtahvlid</t>
  </si>
  <si>
    <t>Tellingud, lavad ja tõstukid</t>
  </si>
  <si>
    <t>811</t>
  </si>
  <si>
    <t>815</t>
  </si>
  <si>
    <t>818</t>
  </si>
  <si>
    <t>83</t>
  </si>
  <si>
    <t>Masinad ja seadmed</t>
  </si>
  <si>
    <t>832</t>
  </si>
  <si>
    <t>Mobiilkraanad</t>
  </si>
  <si>
    <t>Energiakulu</t>
  </si>
  <si>
    <t>86</t>
  </si>
  <si>
    <t>Elektrikulu</t>
  </si>
  <si>
    <t>861</t>
  </si>
  <si>
    <t>Veekulu</t>
  </si>
  <si>
    <t>862</t>
  </si>
  <si>
    <t>Veod</t>
  </si>
  <si>
    <t>87</t>
  </si>
  <si>
    <t>Materjalide vedu</t>
  </si>
  <si>
    <t>871</t>
  </si>
  <si>
    <t>872</t>
  </si>
  <si>
    <t>874</t>
  </si>
  <si>
    <t>Seadmete ja masinate vedu</t>
  </si>
  <si>
    <t>Jäätmekäitlus</t>
  </si>
  <si>
    <t>91</t>
  </si>
  <si>
    <t>Juhtimiskulu</t>
  </si>
  <si>
    <t>911</t>
  </si>
  <si>
    <t>ITP palgad</t>
  </si>
  <si>
    <t>Kontori üldpidamiskulud</t>
  </si>
  <si>
    <t>912</t>
  </si>
  <si>
    <t>915</t>
  </si>
  <si>
    <t>Valve</t>
  </si>
  <si>
    <t>Kulud abistavatele tegevustele</t>
  </si>
  <si>
    <t>92</t>
  </si>
  <si>
    <t>kuu</t>
  </si>
  <si>
    <t>Ehitusplatsi korrashoid</t>
  </si>
  <si>
    <t>924</t>
  </si>
  <si>
    <t>925</t>
  </si>
  <si>
    <t>Lõplik koristamine</t>
  </si>
  <si>
    <t>Lepingu erikulud</t>
  </si>
  <si>
    <t>96</t>
  </si>
  <si>
    <t>Ehitustööde kindlustus</t>
  </si>
  <si>
    <t>961</t>
  </si>
  <si>
    <t>Küttetorustik</t>
  </si>
  <si>
    <t>722</t>
  </si>
  <si>
    <t>Küttekehad</t>
  </si>
  <si>
    <t>Termostaatregulaatorid (reguleerimisvahemik 18-23 kraadi)</t>
  </si>
  <si>
    <t>Terasplaatradiaatorid (Purmo või analoog)</t>
  </si>
  <si>
    <t>Katlamajad, soojasõlmed, boilerid</t>
  </si>
  <si>
    <t>723</t>
  </si>
  <si>
    <t>Soojussõlm, komplektne</t>
  </si>
  <si>
    <t>Ventsüsteemi seadistamine, mõõdistus</t>
  </si>
  <si>
    <t>Valgustussüsteem</t>
  </si>
  <si>
    <t>Tööohutusmeetmed</t>
  </si>
  <si>
    <t>Ehitusaegsed rahastamiskulud</t>
  </si>
  <si>
    <t>Garantiiaja tagatis, -kindlustus</t>
  </si>
  <si>
    <t>Välisvalgustus  peauske alal,kaabelliin</t>
  </si>
  <si>
    <t>Peakilp uue elektrivarustusega.</t>
  </si>
  <si>
    <t xml:space="preserve"> Korrusekilbid uue elektrivarustusega.</t>
  </si>
  <si>
    <t xml:space="preserve"> Soojussõlm ja ventilatsioonisüsteem uue elektrivarustuega</t>
  </si>
  <si>
    <t>Hoone trepikojad ning fuajee uued valgustusseadmed</t>
  </si>
  <si>
    <t>Keldrikorruse uued valgustusseadmed</t>
  </si>
  <si>
    <t>Automaatne tulekahjusignalistsioon</t>
  </si>
  <si>
    <t xml:space="preserve">Teemantpuurimine </t>
  </si>
  <si>
    <t>Etüleenglükooli (35%) paak +pump+armatuur</t>
  </si>
  <si>
    <t xml:space="preserve">Küttepüstikud (pressteras) </t>
  </si>
  <si>
    <t xml:space="preserve"> Liiniseade  ja sulgventiilid</t>
  </si>
  <si>
    <t>Keldrimagistraalid(nt. alpex-duo Fränkische.)  isolatsioon</t>
  </si>
  <si>
    <t xml:space="preserve"> Ventilatsiooni seade näiteksTopvex SX 06 HW</t>
  </si>
  <si>
    <t xml:space="preserve"> Plafoonid, tuletõkkeklapid ,reguleerklapid,siirdeõhurest</t>
  </si>
  <si>
    <t>Ventilatsioonitorustik, isolatsioon, mürasummutid,katuseotsik</t>
  </si>
  <si>
    <t>Käibemaks 20%: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</si>
</sst>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€_-;\-* #,##0.00\ _€_-;_-* &quot;-&quot;??\ _€_-;_-@_-"/>
    <numFmt numFmtId="164" formatCode="_-* #,##0.00\ &quot;kr&quot;_-;\-* #,##0.00\ &quot;kr&quot;_-;_-* &quot;-&quot;??\ &quot;kr&quot;_-;_-@_-"/>
  </numFmts>
  <fonts count="32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name val="Times New Roman Baltic"/>
      <charset val="186"/>
    </font>
    <font>
      <sz val="9"/>
      <name val="Calibri"/>
      <family val="2"/>
      <charset val="186"/>
    </font>
    <font>
      <b/>
      <sz val="9"/>
      <name val="Calibri"/>
      <family val="2"/>
      <charset val="186"/>
    </font>
    <font>
      <b/>
      <sz val="9"/>
      <color indexed="8"/>
      <name val="Arial"/>
      <family val="2"/>
      <charset val="186"/>
    </font>
    <font>
      <sz val="9"/>
      <color indexed="8"/>
      <name val="Arial"/>
      <family val="2"/>
      <charset val="186"/>
    </font>
    <font>
      <b/>
      <sz val="9"/>
      <name val="Arial"/>
      <family val="2"/>
      <charset val="186"/>
    </font>
    <font>
      <sz val="9"/>
      <name val="Arial"/>
      <family val="2"/>
      <charset val="186"/>
    </font>
    <font>
      <b/>
      <sz val="11"/>
      <name val="Calibri"/>
      <family val="2"/>
      <charset val="186"/>
    </font>
    <font>
      <sz val="9"/>
      <color theme="1"/>
      <name val="Calibri"/>
      <family val="2"/>
      <charset val="186"/>
    </font>
    <font>
      <b/>
      <sz val="9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i/>
      <sz val="8"/>
      <color indexed="8"/>
      <name val="Arial"/>
      <family val="2"/>
      <charset val="186"/>
    </font>
    <font>
      <i/>
      <sz val="8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sz val="9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sz val="9"/>
      <color theme="0"/>
      <name val="Arial"/>
      <family val="2"/>
      <charset val="186"/>
    </font>
    <font>
      <b/>
      <sz val="9"/>
      <color theme="0"/>
      <name val="Arial"/>
      <family val="2"/>
      <charset val="186"/>
    </font>
    <font>
      <b/>
      <sz val="11"/>
      <color theme="0"/>
      <name val="Arial"/>
      <family val="2"/>
      <charset val="186"/>
    </font>
    <font>
      <i/>
      <sz val="8"/>
      <color theme="1"/>
      <name val="Arial"/>
      <family val="2"/>
      <charset val="186"/>
    </font>
    <font>
      <sz val="8"/>
      <name val="Arial"/>
      <family val="2"/>
      <charset val="186"/>
    </font>
    <font>
      <u/>
      <sz val="9"/>
      <name val="Arial"/>
      <family val="2"/>
      <charset val="186"/>
    </font>
    <font>
      <sz val="9"/>
      <color rgb="FFFF0000"/>
      <name val="Arial"/>
      <family val="2"/>
      <charset val="186"/>
    </font>
    <font>
      <sz val="8"/>
      <color indexed="8"/>
      <name val="Arial"/>
      <family val="2"/>
      <charset val="186"/>
    </font>
    <font>
      <sz val="8"/>
      <color theme="1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name val="Arial"/>
    </font>
    <font>
      <sz val="10"/>
      <name val="Arial"/>
      <family val="2"/>
    </font>
    <font>
      <sz val="11"/>
      <name val="Calibri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22"/>
      </top>
      <bottom style="hair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9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3" fontId="2" fillId="0" borderId="1">
      <alignment horizontal="right" vertical="top"/>
    </xf>
    <xf numFmtId="43" fontId="28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9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6">
    <xf numFmtId="0" fontId="0" fillId="0" borderId="0" xfId="0"/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/>
    </xf>
    <xf numFmtId="2" fontId="10" fillId="0" borderId="0" xfId="0" applyNumberFormat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9" fillId="0" borderId="0" xfId="17" applyFont="1" applyBorder="1" applyAlignment="1" applyProtection="1">
      <alignment horizontal="center" vertical="center"/>
      <protection locked="0"/>
    </xf>
    <xf numFmtId="49" fontId="8" fillId="0" borderId="2" xfId="0" applyNumberFormat="1" applyFont="1" applyFill="1" applyBorder="1" applyAlignment="1">
      <alignment horizontal="left" vertical="center"/>
    </xf>
    <xf numFmtId="0" fontId="8" fillId="0" borderId="2" xfId="0" applyFont="1" applyFill="1" applyBorder="1" applyAlignment="1">
      <alignment vertical="center" wrapText="1"/>
    </xf>
    <xf numFmtId="49" fontId="7" fillId="3" borderId="2" xfId="0" applyNumberFormat="1" applyFont="1" applyFill="1" applyBorder="1" applyAlignment="1">
      <alignment horizontal="left" vertical="center"/>
    </xf>
    <xf numFmtId="0" fontId="7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/>
    </xf>
    <xf numFmtId="49" fontId="5" fillId="3" borderId="2" xfId="0" applyNumberFormat="1" applyFont="1" applyFill="1" applyBorder="1" applyAlignment="1">
      <alignment horizontal="left" vertical="center"/>
    </xf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vertical="center" wrapText="1"/>
    </xf>
    <xf numFmtId="0" fontId="8" fillId="0" borderId="2" xfId="0" applyFont="1" applyBorder="1" applyAlignment="1">
      <alignment horizontal="center" vertical="center"/>
    </xf>
    <xf numFmtId="0" fontId="12" fillId="0" borderId="0" xfId="0" applyFont="1"/>
    <xf numFmtId="0" fontId="7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49" fontId="6" fillId="0" borderId="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vertical="center" wrapText="1"/>
    </xf>
    <xf numFmtId="0" fontId="0" fillId="0" borderId="0" xfId="0" applyFill="1"/>
    <xf numFmtId="0" fontId="7" fillId="0" borderId="0" xfId="0" applyFont="1" applyBorder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9" fillId="2" borderId="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right" vertical="center"/>
    </xf>
    <xf numFmtId="14" fontId="16" fillId="0" borderId="0" xfId="0" applyNumberFormat="1" applyFont="1" applyBorder="1" applyAlignment="1">
      <alignment horizontal="right" vertical="center"/>
    </xf>
    <xf numFmtId="0" fontId="16" fillId="0" borderId="0" xfId="0" applyFont="1" applyBorder="1" applyAlignment="1">
      <alignment horizontal="center" vertical="center"/>
    </xf>
    <xf numFmtId="0" fontId="17" fillId="0" borderId="0" xfId="0" applyFont="1"/>
    <xf numFmtId="0" fontId="17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14" fontId="16" fillId="0" borderId="0" xfId="0" applyNumberFormat="1" applyFont="1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left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9" fillId="3" borderId="2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3" fontId="20" fillId="3" borderId="2" xfId="0" applyNumberFormat="1" applyFont="1" applyFill="1" applyBorder="1" applyAlignment="1">
      <alignment horizontal="center" vertical="center" wrapText="1"/>
    </xf>
    <xf numFmtId="4" fontId="20" fillId="0" borderId="2" xfId="0" applyNumberFormat="1" applyFont="1" applyFill="1" applyBorder="1" applyAlignment="1">
      <alignment horizontal="right" vertical="center" wrapText="1"/>
    </xf>
    <xf numFmtId="0" fontId="17" fillId="0" borderId="2" xfId="0" applyFont="1" applyBorder="1" applyAlignment="1">
      <alignment horizontal="center" vertical="center"/>
    </xf>
    <xf numFmtId="0" fontId="18" fillId="0" borderId="2" xfId="0" applyFont="1" applyBorder="1"/>
    <xf numFmtId="4" fontId="17" fillId="0" borderId="2" xfId="0" applyNumberFormat="1" applyFont="1" applyFill="1" applyBorder="1" applyAlignment="1">
      <alignment horizontal="right" vertical="center" wrapText="1"/>
    </xf>
    <xf numFmtId="4" fontId="17" fillId="0" borderId="2" xfId="0" applyNumberFormat="1" applyFont="1" applyBorder="1" applyAlignment="1">
      <alignment horizontal="right" vertical="center" wrapText="1"/>
    </xf>
    <xf numFmtId="0" fontId="17" fillId="0" borderId="2" xfId="0" applyFont="1" applyBorder="1" applyAlignment="1">
      <alignment vertical="center"/>
    </xf>
    <xf numFmtId="3" fontId="17" fillId="0" borderId="2" xfId="0" applyNumberFormat="1" applyFont="1" applyBorder="1" applyAlignment="1">
      <alignment horizontal="center" vertical="center" wrapText="1"/>
    </xf>
    <xf numFmtId="4" fontId="8" fillId="0" borderId="2" xfId="0" applyNumberFormat="1" applyFont="1" applyFill="1" applyBorder="1" applyAlignment="1">
      <alignment horizontal="right" vertical="center" wrapText="1"/>
    </xf>
    <xf numFmtId="4" fontId="8" fillId="0" borderId="2" xfId="0" applyNumberFormat="1" applyFont="1" applyBorder="1" applyAlignment="1">
      <alignment horizontal="right" vertical="center" wrapText="1"/>
    </xf>
    <xf numFmtId="3" fontId="8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vertical="center"/>
    </xf>
    <xf numFmtId="4" fontId="17" fillId="3" borderId="2" xfId="0" applyNumberFormat="1" applyFont="1" applyFill="1" applyBorder="1" applyAlignment="1">
      <alignment horizontal="right" vertical="center" wrapText="1"/>
    </xf>
    <xf numFmtId="4" fontId="20" fillId="3" borderId="2" xfId="0" applyNumberFormat="1" applyFont="1" applyFill="1" applyBorder="1" applyAlignment="1">
      <alignment horizontal="right" vertical="center" wrapText="1"/>
    </xf>
    <xf numFmtId="0" fontId="16" fillId="3" borderId="2" xfId="0" applyFont="1" applyFill="1" applyBorder="1" applyAlignment="1">
      <alignment horizontal="center" vertical="center"/>
    </xf>
    <xf numFmtId="3" fontId="17" fillId="3" borderId="2" xfId="0" applyNumberFormat="1" applyFont="1" applyFill="1" applyBorder="1" applyAlignment="1">
      <alignment horizontal="center" vertical="center" wrapText="1"/>
    </xf>
    <xf numFmtId="3" fontId="17" fillId="0" borderId="2" xfId="0" applyNumberFormat="1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vertical="center"/>
    </xf>
    <xf numFmtId="3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4" fontId="21" fillId="3" borderId="2" xfId="0" applyNumberFormat="1" applyFont="1" applyFill="1" applyBorder="1" applyAlignment="1">
      <alignment horizontal="right" vertical="center" wrapText="1"/>
    </xf>
    <xf numFmtId="3" fontId="15" fillId="3" borderId="2" xfId="0" applyNumberFormat="1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/>
    </xf>
    <xf numFmtId="0" fontId="13" fillId="0" borderId="2" xfId="0" applyFont="1" applyBorder="1" applyAlignment="1">
      <alignment horizontal="center" vertical="center"/>
    </xf>
    <xf numFmtId="4" fontId="22" fillId="0" borderId="2" xfId="0" applyNumberFormat="1" applyFont="1" applyFill="1" applyBorder="1" applyAlignment="1">
      <alignment horizontal="right" vertical="center" wrapText="1"/>
    </xf>
    <xf numFmtId="49" fontId="8" fillId="0" borderId="2" xfId="0" applyNumberFormat="1" applyFont="1" applyFill="1" applyBorder="1" applyAlignment="1">
      <alignment horizontal="right" vertical="center"/>
    </xf>
    <xf numFmtId="0" fontId="13" fillId="0" borderId="2" xfId="0" applyFont="1" applyBorder="1" applyAlignment="1">
      <alignment horizontal="center" vertical="center" wrapText="1"/>
    </xf>
    <xf numFmtId="49" fontId="7" fillId="0" borderId="4" xfId="0" applyNumberFormat="1" applyFont="1" applyFill="1" applyBorder="1" applyAlignment="1">
      <alignment horizontal="center" vertical="center"/>
    </xf>
    <xf numFmtId="2" fontId="13" fillId="0" borderId="2" xfId="0" applyNumberFormat="1" applyFont="1" applyBorder="1" applyAlignment="1">
      <alignment horizontal="right" vertical="center" wrapText="1"/>
    </xf>
    <xf numFmtId="0" fontId="0" fillId="0" borderId="2" xfId="0" applyBorder="1"/>
    <xf numFmtId="0" fontId="8" fillId="0" borderId="3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49" fontId="7" fillId="0" borderId="2" xfId="0" applyNumberFormat="1" applyFont="1" applyFill="1" applyBorder="1" applyAlignment="1">
      <alignment horizontal="right" vertical="center"/>
    </xf>
    <xf numFmtId="0" fontId="24" fillId="0" borderId="2" xfId="0" applyFont="1" applyFill="1" applyBorder="1" applyAlignment="1">
      <alignment vertical="center" wrapText="1"/>
    </xf>
    <xf numFmtId="0" fontId="25" fillId="0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" fontId="27" fillId="0" borderId="2" xfId="0" applyNumberFormat="1" applyFont="1" applyFill="1" applyBorder="1" applyAlignment="1">
      <alignment horizontal="right" vertical="center" wrapText="1"/>
    </xf>
    <xf numFmtId="49" fontId="23" fillId="0" borderId="2" xfId="0" applyNumberFormat="1" applyFont="1" applyFill="1" applyBorder="1" applyAlignment="1">
      <alignment horizontal="right" vertical="center"/>
    </xf>
    <xf numFmtId="0" fontId="14" fillId="0" borderId="0" xfId="19" applyFont="1" applyBorder="1" applyAlignment="1">
      <alignment horizontal="left"/>
    </xf>
    <xf numFmtId="0" fontId="14" fillId="0" borderId="2" xfId="25" applyFont="1" applyBorder="1" applyAlignment="1">
      <alignment horizontal="left"/>
    </xf>
    <xf numFmtId="0" fontId="14" fillId="0" borderId="0" xfId="25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8" fillId="0" borderId="2" xfId="25" applyFont="1" applyBorder="1" applyAlignment="1">
      <alignment horizontal="left"/>
    </xf>
    <xf numFmtId="0" fontId="8" fillId="0" borderId="2" xfId="0" applyFont="1" applyBorder="1" applyAlignment="1">
      <alignment horizontal="center"/>
    </xf>
    <xf numFmtId="0" fontId="8" fillId="0" borderId="2" xfId="0" applyFont="1" applyBorder="1" applyAlignment="1">
      <alignment horizontal="left"/>
    </xf>
    <xf numFmtId="0" fontId="23" fillId="0" borderId="2" xfId="0" applyFont="1" applyBorder="1" applyAlignment="1">
      <alignment horizontal="center"/>
    </xf>
    <xf numFmtId="0" fontId="23" fillId="0" borderId="2" xfId="0" applyFont="1" applyBorder="1" applyAlignment="1">
      <alignment horizontal="left"/>
    </xf>
    <xf numFmtId="0" fontId="23" fillId="0" borderId="2" xfId="0" applyFont="1" applyBorder="1" applyAlignment="1">
      <alignment horizontal="right"/>
    </xf>
    <xf numFmtId="43" fontId="23" fillId="0" borderId="2" xfId="18" applyFont="1" applyBorder="1" applyAlignment="1">
      <alignment horizontal="right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3" fontId="31" fillId="0" borderId="0" xfId="17" applyFont="1" applyBorder="1" applyAlignment="1" applyProtection="1">
      <alignment horizontal="center" vertical="center"/>
      <protection locked="0"/>
    </xf>
  </cellXfs>
  <cellStyles count="29">
    <cellStyle name="Comma 2" xfId="21"/>
    <cellStyle name="Currency 2" xfId="1"/>
    <cellStyle name="Koma" xfId="18" builtinId="3"/>
    <cellStyle name="Koma 2" xfId="22"/>
    <cellStyle name="Koma 3" xfId="23"/>
    <cellStyle name="Koma 3 2" xfId="27"/>
    <cellStyle name="Koma 4" xfId="20"/>
    <cellStyle name="Koma 5" xfId="26"/>
    <cellStyle name="Normaallaad" xfId="0" builtinId="0"/>
    <cellStyle name="Normaallaad 2" xfId="19"/>
    <cellStyle name="Normaallaad 3" xfId="25"/>
    <cellStyle name="Normal 10" xfId="2"/>
    <cellStyle name="Normal 11" xfId="3"/>
    <cellStyle name="Normal 12" xfId="4"/>
    <cellStyle name="Normal 13" xfId="5"/>
    <cellStyle name="Normal 14" xfId="6"/>
    <cellStyle name="Normal 15" xfId="7"/>
    <cellStyle name="Normal 16" xfId="8"/>
    <cellStyle name="Normal 2" xfId="9"/>
    <cellStyle name="Normal 3" xfId="10"/>
    <cellStyle name="Normal 4" xfId="11"/>
    <cellStyle name="Normal 5" xfId="12"/>
    <cellStyle name="Normal 6" xfId="13"/>
    <cellStyle name="Normal 7" xfId="14"/>
    <cellStyle name="Normal 8" xfId="15"/>
    <cellStyle name="Normal 9" xfId="16"/>
    <cellStyle name="Protsent 2" xfId="24"/>
    <cellStyle name="Protsent 3" xfId="28"/>
    <cellStyle name="Summa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73"/>
  <sheetViews>
    <sheetView tabSelected="1" topLeftCell="B145" workbookViewId="0">
      <selection activeCell="G168" sqref="G168"/>
    </sheetView>
  </sheetViews>
  <sheetFormatPr defaultRowHeight="15" x14ac:dyDescent="0.25"/>
  <cols>
    <col min="2" max="2" width="6.7109375" customWidth="1"/>
    <col min="3" max="3" width="44.5703125" customWidth="1"/>
    <col min="4" max="4" width="7.5703125" customWidth="1"/>
    <col min="6" max="6" width="10.42578125" customWidth="1"/>
    <col min="7" max="7" width="16" customWidth="1"/>
    <col min="8" max="8" width="18.5703125" style="1" customWidth="1"/>
  </cols>
  <sheetData>
    <row r="1" spans="2:8" ht="10.5" customHeight="1" x14ac:dyDescent="0.25"/>
    <row r="2" spans="2:8" ht="10.5" customHeight="1" x14ac:dyDescent="0.25">
      <c r="B2" s="111" t="s">
        <v>60</v>
      </c>
      <c r="C2" s="111"/>
      <c r="D2" s="47"/>
      <c r="E2" s="48" t="s">
        <v>0</v>
      </c>
      <c r="F2" s="49"/>
      <c r="G2" s="43"/>
      <c r="H2" s="50"/>
    </row>
    <row r="3" spans="2:8" ht="10.5" customHeight="1" x14ac:dyDescent="0.25">
      <c r="B3" s="112" t="s">
        <v>54</v>
      </c>
      <c r="C3" s="112"/>
      <c r="D3" s="112"/>
      <c r="E3" s="112"/>
      <c r="F3" s="112"/>
      <c r="G3" s="43"/>
      <c r="H3" s="51"/>
    </row>
    <row r="4" spans="2:8" ht="10.5" customHeight="1" x14ac:dyDescent="0.25">
      <c r="B4" s="113"/>
      <c r="C4" s="113"/>
      <c r="D4" s="42"/>
      <c r="E4" s="52"/>
      <c r="F4" s="53"/>
      <c r="G4" s="51"/>
      <c r="H4" s="54"/>
    </row>
    <row r="5" spans="2:8" ht="10.5" customHeight="1" x14ac:dyDescent="0.25">
      <c r="B5" s="114" t="s">
        <v>58</v>
      </c>
      <c r="C5" s="114"/>
      <c r="D5" s="42"/>
      <c r="E5" s="52"/>
      <c r="F5" s="53"/>
      <c r="G5" s="51"/>
      <c r="H5" s="55"/>
    </row>
    <row r="6" spans="2:8" ht="10.5" customHeight="1" x14ac:dyDescent="0.25">
      <c r="B6" s="110" t="s">
        <v>1</v>
      </c>
      <c r="C6" s="110"/>
      <c r="D6" s="42"/>
      <c r="E6" s="52"/>
      <c r="F6" s="53"/>
      <c r="G6" s="51"/>
      <c r="H6" s="55"/>
    </row>
    <row r="7" spans="2:8" ht="10.5" customHeight="1" x14ac:dyDescent="0.25">
      <c r="B7" s="110" t="s">
        <v>57</v>
      </c>
      <c r="C7" s="110"/>
      <c r="D7" s="42"/>
      <c r="E7" s="52"/>
      <c r="F7" s="53"/>
      <c r="G7" s="51"/>
      <c r="H7" s="55"/>
    </row>
    <row r="8" spans="2:8" ht="10.5" customHeight="1" x14ac:dyDescent="0.25">
      <c r="B8" s="82" t="s">
        <v>59</v>
      </c>
      <c r="C8" s="82"/>
      <c r="D8" s="45"/>
      <c r="E8" s="44"/>
      <c r="F8" s="44"/>
      <c r="G8" s="51"/>
      <c r="H8" s="44"/>
    </row>
    <row r="9" spans="2:8" ht="10.5" customHeight="1" x14ac:dyDescent="0.25">
      <c r="B9" s="44"/>
      <c r="C9" s="44"/>
      <c r="D9" s="45"/>
      <c r="E9" s="44"/>
      <c r="F9" s="44"/>
      <c r="G9" s="51"/>
      <c r="H9" s="44"/>
    </row>
    <row r="10" spans="2:8" ht="21.75" customHeight="1" x14ac:dyDescent="0.25">
      <c r="B10" s="46" t="s">
        <v>2</v>
      </c>
      <c r="C10" s="46" t="s">
        <v>3</v>
      </c>
      <c r="D10" s="46" t="s">
        <v>4</v>
      </c>
      <c r="E10" s="46" t="s">
        <v>5</v>
      </c>
      <c r="F10" s="46" t="s">
        <v>53</v>
      </c>
      <c r="G10" s="46" t="s">
        <v>6</v>
      </c>
      <c r="H10" s="46" t="s">
        <v>7</v>
      </c>
    </row>
    <row r="11" spans="2:8" ht="10.5" customHeight="1" x14ac:dyDescent="0.25">
      <c r="B11" s="56">
        <v>1</v>
      </c>
      <c r="C11" s="25" t="s">
        <v>8</v>
      </c>
      <c r="D11" s="57"/>
      <c r="E11" s="57"/>
      <c r="F11" s="57"/>
      <c r="G11" s="58">
        <f>G26+G23+ G19+G12</f>
        <v>0</v>
      </c>
      <c r="H11" s="59"/>
    </row>
    <row r="12" spans="2:8" ht="10.5" customHeight="1" x14ac:dyDescent="0.25">
      <c r="B12" s="4" t="s">
        <v>9</v>
      </c>
      <c r="C12" s="5" t="s">
        <v>10</v>
      </c>
      <c r="D12" s="6"/>
      <c r="E12" s="60"/>
      <c r="F12" s="60"/>
      <c r="G12" s="61">
        <f>SUM(G13:G18)</f>
        <v>0</v>
      </c>
      <c r="H12" s="62"/>
    </row>
    <row r="13" spans="2:8" x14ac:dyDescent="0.25">
      <c r="B13" s="36"/>
      <c r="C13" s="34" t="s">
        <v>61</v>
      </c>
      <c r="D13" s="83" t="s">
        <v>62</v>
      </c>
      <c r="E13" s="84">
        <v>66</v>
      </c>
      <c r="F13" s="64"/>
      <c r="G13" s="61"/>
      <c r="H13" s="66"/>
    </row>
    <row r="14" spans="2:8" ht="10.5" customHeight="1" x14ac:dyDescent="0.25">
      <c r="B14" s="36"/>
      <c r="C14" s="34" t="s">
        <v>63</v>
      </c>
      <c r="D14" s="83" t="s">
        <v>62</v>
      </c>
      <c r="E14" s="84">
        <v>9</v>
      </c>
      <c r="F14" s="64"/>
      <c r="G14" s="61"/>
      <c r="H14" s="66"/>
    </row>
    <row r="15" spans="2:8" s="1" customFormat="1" ht="10.5" customHeight="1" x14ac:dyDescent="0.25">
      <c r="B15" s="36"/>
      <c r="C15" s="34" t="s">
        <v>64</v>
      </c>
      <c r="D15" s="83" t="s">
        <v>62</v>
      </c>
      <c r="E15" s="84"/>
      <c r="F15" s="64"/>
      <c r="G15" s="61"/>
      <c r="H15" s="66"/>
    </row>
    <row r="16" spans="2:8" s="1" customFormat="1" ht="10.5" customHeight="1" x14ac:dyDescent="0.25">
      <c r="B16" s="36"/>
      <c r="C16" s="34" t="s">
        <v>65</v>
      </c>
      <c r="D16" s="83" t="s">
        <v>66</v>
      </c>
      <c r="E16" s="84"/>
      <c r="F16" s="64"/>
      <c r="G16" s="61"/>
      <c r="H16" s="66"/>
    </row>
    <row r="17" spans="2:8" s="1" customFormat="1" ht="10.5" customHeight="1" x14ac:dyDescent="0.25">
      <c r="B17" s="36"/>
      <c r="C17" s="34" t="s">
        <v>67</v>
      </c>
      <c r="D17" s="83" t="s">
        <v>62</v>
      </c>
      <c r="E17" s="84">
        <v>18</v>
      </c>
      <c r="F17" s="64"/>
      <c r="G17" s="61"/>
      <c r="H17" s="66"/>
    </row>
    <row r="18" spans="2:8" s="1" customFormat="1" ht="10.5" customHeight="1" x14ac:dyDescent="0.25">
      <c r="B18" s="36"/>
      <c r="C18" s="34" t="s">
        <v>68</v>
      </c>
      <c r="D18" s="83" t="s">
        <v>69</v>
      </c>
      <c r="E18" s="84">
        <v>1</v>
      </c>
      <c r="F18" s="64"/>
      <c r="G18" s="61"/>
      <c r="H18" s="66"/>
    </row>
    <row r="19" spans="2:8" s="1" customFormat="1" ht="10.5" customHeight="1" x14ac:dyDescent="0.25">
      <c r="B19" s="4" t="s">
        <v>71</v>
      </c>
      <c r="C19" s="13" t="s">
        <v>70</v>
      </c>
      <c r="D19" s="83"/>
      <c r="E19" s="84"/>
      <c r="F19" s="64"/>
      <c r="G19" s="61">
        <f>SUM(G20:G22)</f>
        <v>0</v>
      </c>
      <c r="H19" s="66"/>
    </row>
    <row r="20" spans="2:8" s="1" customFormat="1" ht="10.5" customHeight="1" x14ac:dyDescent="0.25">
      <c r="B20" s="4"/>
      <c r="C20" s="34" t="s">
        <v>72</v>
      </c>
      <c r="D20" s="83" t="s">
        <v>73</v>
      </c>
      <c r="E20" s="84"/>
      <c r="F20" s="64"/>
      <c r="G20" s="61"/>
      <c r="H20" s="66"/>
    </row>
    <row r="21" spans="2:8" s="1" customFormat="1" ht="10.5" customHeight="1" x14ac:dyDescent="0.25">
      <c r="B21" s="4"/>
      <c r="C21" s="34" t="s">
        <v>74</v>
      </c>
      <c r="D21" s="83" t="s">
        <v>73</v>
      </c>
      <c r="E21" s="84"/>
      <c r="F21" s="64"/>
      <c r="G21" s="61"/>
      <c r="H21" s="66"/>
    </row>
    <row r="22" spans="2:8" s="1" customFormat="1" ht="10.5" customHeight="1" x14ac:dyDescent="0.25">
      <c r="B22" s="4"/>
      <c r="C22" s="34" t="s">
        <v>75</v>
      </c>
      <c r="D22" s="83" t="s">
        <v>73</v>
      </c>
      <c r="E22" s="84"/>
      <c r="F22" s="64"/>
      <c r="G22" s="61"/>
      <c r="H22" s="66"/>
    </row>
    <row r="23" spans="2:8" ht="10.5" customHeight="1" x14ac:dyDescent="0.25">
      <c r="B23" s="4" t="s">
        <v>12</v>
      </c>
      <c r="C23" s="13" t="s">
        <v>13</v>
      </c>
      <c r="D23" s="8"/>
      <c r="E23" s="63"/>
      <c r="F23" s="64"/>
      <c r="G23" s="61">
        <f>SUM(G24:G25)</f>
        <v>0</v>
      </c>
      <c r="H23" s="66"/>
    </row>
    <row r="24" spans="2:8" ht="24.75" customHeight="1" x14ac:dyDescent="0.25">
      <c r="B24" s="36"/>
      <c r="C24" s="34" t="s">
        <v>76</v>
      </c>
      <c r="D24" s="83" t="s">
        <v>78</v>
      </c>
      <c r="E24" s="84"/>
      <c r="F24" s="64"/>
      <c r="G24" s="61"/>
      <c r="H24" s="66"/>
    </row>
    <row r="25" spans="2:8" ht="10.5" customHeight="1" x14ac:dyDescent="0.25">
      <c r="B25" s="36"/>
      <c r="C25" s="34" t="s">
        <v>77</v>
      </c>
      <c r="D25" s="83" t="s">
        <v>62</v>
      </c>
      <c r="E25" s="84">
        <v>2</v>
      </c>
      <c r="F25" s="64"/>
      <c r="G25" s="65"/>
      <c r="H25" s="66"/>
    </row>
    <row r="26" spans="2:8" ht="10.5" customHeight="1" x14ac:dyDescent="0.25">
      <c r="B26" s="4" t="s">
        <v>14</v>
      </c>
      <c r="C26" s="13" t="s">
        <v>15</v>
      </c>
      <c r="D26" s="8"/>
      <c r="E26" s="63"/>
      <c r="F26" s="64"/>
      <c r="G26" s="61">
        <f>SUM(G27:G28)</f>
        <v>0</v>
      </c>
      <c r="H26" s="66"/>
    </row>
    <row r="27" spans="2:8" ht="10.5" customHeight="1" x14ac:dyDescent="0.25">
      <c r="B27" s="36"/>
      <c r="C27" s="34" t="s">
        <v>79</v>
      </c>
      <c r="D27" s="83" t="s">
        <v>69</v>
      </c>
      <c r="E27" s="84">
        <v>1</v>
      </c>
      <c r="F27" s="64"/>
      <c r="G27" s="65"/>
      <c r="H27" s="66"/>
    </row>
    <row r="28" spans="2:8" ht="10.5" customHeight="1" x14ac:dyDescent="0.25">
      <c r="B28" s="36"/>
      <c r="C28" s="7" t="s">
        <v>11</v>
      </c>
      <c r="D28" s="8"/>
      <c r="E28" s="63"/>
      <c r="F28" s="64"/>
      <c r="G28" s="65"/>
      <c r="H28" s="66"/>
    </row>
    <row r="29" spans="2:8" ht="10.5" customHeight="1" x14ac:dyDescent="0.25">
      <c r="B29" s="21">
        <v>2</v>
      </c>
      <c r="C29" s="22" t="s">
        <v>16</v>
      </c>
      <c r="D29" s="23"/>
      <c r="E29" s="71"/>
      <c r="F29" s="72"/>
      <c r="G29" s="73">
        <f>G30</f>
        <v>0</v>
      </c>
      <c r="H29" s="59"/>
    </row>
    <row r="30" spans="2:8" ht="10.5" customHeight="1" x14ac:dyDescent="0.25">
      <c r="B30" s="9" t="s">
        <v>17</v>
      </c>
      <c r="C30" s="10" t="s">
        <v>18</v>
      </c>
      <c r="D30" s="11"/>
      <c r="E30" s="63"/>
      <c r="F30" s="64"/>
      <c r="G30" s="61">
        <f>SUM(G31:G32)</f>
        <v>0</v>
      </c>
      <c r="H30" s="66"/>
    </row>
    <row r="31" spans="2:8" ht="10.5" customHeight="1" x14ac:dyDescent="0.25">
      <c r="B31" s="19"/>
      <c r="C31" s="34" t="s">
        <v>80</v>
      </c>
      <c r="D31" s="83" t="s">
        <v>66</v>
      </c>
      <c r="E31" s="84"/>
      <c r="F31" s="64"/>
      <c r="G31" s="65"/>
      <c r="H31" s="66"/>
    </row>
    <row r="32" spans="2:8" ht="10.5" customHeight="1" x14ac:dyDescent="0.25">
      <c r="B32" s="9"/>
      <c r="C32" s="34" t="s">
        <v>81</v>
      </c>
      <c r="D32" s="83" t="s">
        <v>66</v>
      </c>
      <c r="E32" s="84"/>
      <c r="F32" s="64"/>
      <c r="G32" s="65"/>
      <c r="H32" s="66"/>
    </row>
    <row r="33" spans="2:8" ht="10.5" customHeight="1" x14ac:dyDescent="0.25">
      <c r="B33" s="21" t="s">
        <v>19</v>
      </c>
      <c r="C33" s="22" t="s">
        <v>20</v>
      </c>
      <c r="D33" s="24"/>
      <c r="E33" s="71"/>
      <c r="F33" s="71"/>
      <c r="G33" s="73">
        <f>G34</f>
        <v>0</v>
      </c>
      <c r="H33" s="74"/>
    </row>
    <row r="34" spans="2:8" ht="10.5" customHeight="1" x14ac:dyDescent="0.25">
      <c r="B34" s="9" t="s">
        <v>21</v>
      </c>
      <c r="C34" s="10" t="s">
        <v>22</v>
      </c>
      <c r="D34" s="11"/>
      <c r="E34" s="63"/>
      <c r="F34" s="64"/>
      <c r="G34" s="61">
        <f>G35+G38+G43</f>
        <v>0</v>
      </c>
      <c r="H34" s="66"/>
    </row>
    <row r="35" spans="2:8" s="32" customFormat="1" x14ac:dyDescent="0.25">
      <c r="B35" s="85" t="s">
        <v>83</v>
      </c>
      <c r="C35" s="30" t="s">
        <v>82</v>
      </c>
      <c r="D35" s="33"/>
      <c r="E35" s="67"/>
      <c r="F35" s="68"/>
      <c r="G35" s="61">
        <f>SUM(G36:G37)</f>
        <v>0</v>
      </c>
      <c r="H35" s="69"/>
    </row>
    <row r="36" spans="2:8" ht="10.5" customHeight="1" x14ac:dyDescent="0.25">
      <c r="B36" s="9"/>
      <c r="C36" s="34" t="s">
        <v>84</v>
      </c>
      <c r="D36" s="83" t="s">
        <v>62</v>
      </c>
      <c r="E36" s="84">
        <v>1</v>
      </c>
      <c r="F36" s="64"/>
      <c r="G36" s="65"/>
      <c r="H36" s="66"/>
    </row>
    <row r="37" spans="2:8" s="1" customFormat="1" ht="10.5" customHeight="1" x14ac:dyDescent="0.25">
      <c r="B37" s="9"/>
      <c r="C37" s="34" t="s">
        <v>85</v>
      </c>
      <c r="D37" s="83" t="s">
        <v>62</v>
      </c>
      <c r="E37" s="84">
        <v>1</v>
      </c>
      <c r="F37" s="64"/>
      <c r="G37" s="65"/>
      <c r="H37" s="66"/>
    </row>
    <row r="38" spans="2:8" s="1" customFormat="1" ht="10.5" customHeight="1" x14ac:dyDescent="0.25">
      <c r="B38" s="85" t="s">
        <v>87</v>
      </c>
      <c r="C38" s="7" t="s">
        <v>86</v>
      </c>
      <c r="D38" s="83"/>
      <c r="E38" s="84"/>
      <c r="F38" s="64"/>
      <c r="G38" s="61">
        <f>SUM(G39:G42)</f>
        <v>0</v>
      </c>
      <c r="H38" s="66"/>
    </row>
    <row r="39" spans="2:8" s="1" customFormat="1" ht="10.5" customHeight="1" x14ac:dyDescent="0.25">
      <c r="B39" s="9"/>
      <c r="C39" s="34" t="s">
        <v>88</v>
      </c>
      <c r="D39" s="86" t="s">
        <v>66</v>
      </c>
      <c r="E39" s="88"/>
      <c r="F39" s="64"/>
      <c r="G39" s="65"/>
      <c r="H39" s="66"/>
    </row>
    <row r="40" spans="2:8" s="1" customFormat="1" ht="10.5" customHeight="1" x14ac:dyDescent="0.25">
      <c r="B40" s="9"/>
      <c r="C40" s="34" t="s">
        <v>89</v>
      </c>
      <c r="D40" s="86" t="s">
        <v>66</v>
      </c>
      <c r="E40" s="84"/>
      <c r="F40" s="64"/>
      <c r="G40" s="65"/>
      <c r="H40" s="66"/>
    </row>
    <row r="41" spans="2:8" s="1" customFormat="1" ht="10.5" customHeight="1" x14ac:dyDescent="0.25">
      <c r="B41" s="87"/>
      <c r="C41" s="34" t="s">
        <v>90</v>
      </c>
      <c r="D41" s="86" t="s">
        <v>66</v>
      </c>
      <c r="E41" s="84"/>
      <c r="F41" s="64"/>
      <c r="G41" s="65"/>
      <c r="H41" s="66"/>
    </row>
    <row r="42" spans="2:8" s="1" customFormat="1" ht="10.5" customHeight="1" x14ac:dyDescent="0.25">
      <c r="B42" s="9"/>
      <c r="C42" s="34" t="s">
        <v>91</v>
      </c>
      <c r="D42" s="86" t="s">
        <v>66</v>
      </c>
      <c r="E42" s="84"/>
      <c r="F42" s="64"/>
      <c r="G42" s="65"/>
      <c r="H42" s="66"/>
    </row>
    <row r="43" spans="2:8" s="1" customFormat="1" ht="10.5" customHeight="1" x14ac:dyDescent="0.25">
      <c r="B43" s="85" t="s">
        <v>92</v>
      </c>
      <c r="C43" s="7" t="s">
        <v>93</v>
      </c>
      <c r="D43" s="86"/>
      <c r="E43" s="84"/>
      <c r="F43" s="64"/>
      <c r="G43" s="61">
        <f>SUM(G44:G46)</f>
        <v>0</v>
      </c>
      <c r="H43" s="66"/>
    </row>
    <row r="44" spans="2:8" s="1" customFormat="1" ht="10.5" customHeight="1" x14ac:dyDescent="0.25">
      <c r="B44" s="9"/>
      <c r="C44" s="34" t="s">
        <v>94</v>
      </c>
      <c r="D44" s="86" t="s">
        <v>66</v>
      </c>
      <c r="E44" s="84"/>
      <c r="F44" s="64"/>
      <c r="G44" s="65"/>
      <c r="H44" s="66"/>
    </row>
    <row r="45" spans="2:8" s="1" customFormat="1" ht="10.5" customHeight="1" x14ac:dyDescent="0.25">
      <c r="B45" s="9"/>
      <c r="C45" s="34" t="s">
        <v>95</v>
      </c>
      <c r="D45" s="86" t="s">
        <v>66</v>
      </c>
      <c r="E45" s="84"/>
      <c r="F45" s="64"/>
      <c r="G45" s="65"/>
      <c r="H45" s="66"/>
    </row>
    <row r="46" spans="2:8" s="1" customFormat="1" ht="10.5" customHeight="1" x14ac:dyDescent="0.25">
      <c r="B46" s="9"/>
      <c r="C46" s="34" t="s">
        <v>96</v>
      </c>
      <c r="D46" s="86" t="s">
        <v>66</v>
      </c>
      <c r="E46" s="84"/>
      <c r="F46" s="64"/>
      <c r="G46" s="65"/>
      <c r="H46" s="66"/>
    </row>
    <row r="47" spans="2:8" ht="10.5" customHeight="1" x14ac:dyDescent="0.25">
      <c r="B47" s="21" t="s">
        <v>23</v>
      </c>
      <c r="C47" s="22" t="s">
        <v>24</v>
      </c>
      <c r="D47" s="24"/>
      <c r="E47" s="71"/>
      <c r="F47" s="71"/>
      <c r="G47" s="73">
        <f>G80+G77+G71+G62+G48</f>
        <v>0</v>
      </c>
      <c r="H47" s="74"/>
    </row>
    <row r="48" spans="2:8" ht="10.5" customHeight="1" x14ac:dyDescent="0.25">
      <c r="B48" s="9" t="s">
        <v>25</v>
      </c>
      <c r="C48" s="10" t="s">
        <v>26</v>
      </c>
      <c r="D48" s="8"/>
      <c r="E48" s="63"/>
      <c r="F48" s="64"/>
      <c r="G48" s="61">
        <f>G49+G52</f>
        <v>0</v>
      </c>
      <c r="H48" s="66"/>
    </row>
    <row r="49" spans="2:8" s="32" customFormat="1" ht="10.5" customHeight="1" x14ac:dyDescent="0.25">
      <c r="B49" s="85" t="s">
        <v>100</v>
      </c>
      <c r="C49" s="7" t="s">
        <v>99</v>
      </c>
      <c r="D49" s="31"/>
      <c r="E49" s="67"/>
      <c r="F49" s="68"/>
      <c r="G49" s="61">
        <f>SUM(G50:G51)</f>
        <v>0</v>
      </c>
      <c r="H49" s="69"/>
    </row>
    <row r="50" spans="2:8" s="32" customFormat="1" ht="10.5" customHeight="1" x14ac:dyDescent="0.25">
      <c r="B50" s="37"/>
      <c r="C50" s="35" t="s">
        <v>101</v>
      </c>
      <c r="D50" s="83" t="s">
        <v>78</v>
      </c>
      <c r="E50" s="84"/>
      <c r="F50" s="68"/>
      <c r="G50" s="70"/>
      <c r="H50" s="69"/>
    </row>
    <row r="51" spans="2:8" s="32" customFormat="1" ht="10.5" customHeight="1" x14ac:dyDescent="0.25">
      <c r="B51" s="37"/>
      <c r="C51" s="35" t="s">
        <v>102</v>
      </c>
      <c r="D51" s="83" t="s">
        <v>78</v>
      </c>
      <c r="E51" s="84"/>
      <c r="F51" s="68"/>
      <c r="G51" s="70"/>
      <c r="H51" s="69"/>
    </row>
    <row r="52" spans="2:8" ht="10.5" customHeight="1" x14ac:dyDescent="0.25">
      <c r="B52" s="85" t="s">
        <v>98</v>
      </c>
      <c r="C52" s="7" t="s">
        <v>97</v>
      </c>
      <c r="D52" s="12"/>
      <c r="E52" s="63"/>
      <c r="F52" s="64"/>
      <c r="G52" s="61">
        <f>SUM(G53:G61)</f>
        <v>0</v>
      </c>
      <c r="H52" s="66"/>
    </row>
    <row r="53" spans="2:8" s="1" customFormat="1" ht="10.5" customHeight="1" x14ac:dyDescent="0.25">
      <c r="B53" s="85"/>
      <c r="C53" s="35" t="s">
        <v>103</v>
      </c>
      <c r="D53" s="83" t="s">
        <v>62</v>
      </c>
      <c r="E53" s="84">
        <v>66</v>
      </c>
      <c r="F53" s="64"/>
      <c r="G53" s="65"/>
      <c r="H53" s="66"/>
    </row>
    <row r="54" spans="2:8" s="1" customFormat="1" ht="10.5" customHeight="1" x14ac:dyDescent="0.25">
      <c r="B54" s="85"/>
      <c r="C54" s="35" t="s">
        <v>104</v>
      </c>
      <c r="D54" s="83" t="s">
        <v>62</v>
      </c>
      <c r="E54" s="84">
        <v>66</v>
      </c>
      <c r="F54" s="64"/>
      <c r="G54" s="65"/>
      <c r="H54" s="66"/>
    </row>
    <row r="55" spans="2:8" s="1" customFormat="1" ht="10.5" customHeight="1" x14ac:dyDescent="0.25">
      <c r="B55" s="85"/>
      <c r="C55" s="35" t="s">
        <v>105</v>
      </c>
      <c r="D55" s="83" t="s">
        <v>62</v>
      </c>
      <c r="E55" s="84">
        <v>2</v>
      </c>
      <c r="F55" s="64"/>
      <c r="G55" s="65"/>
      <c r="H55" s="66"/>
    </row>
    <row r="56" spans="2:8" s="1" customFormat="1" ht="10.5" customHeight="1" x14ac:dyDescent="0.25">
      <c r="B56" s="85"/>
      <c r="C56" s="35" t="s">
        <v>106</v>
      </c>
      <c r="D56" s="83" t="s">
        <v>62</v>
      </c>
      <c r="E56" s="84">
        <v>2</v>
      </c>
      <c r="F56" s="64"/>
      <c r="G56" s="65"/>
      <c r="H56" s="66"/>
    </row>
    <row r="57" spans="2:8" s="1" customFormat="1" ht="10.5" customHeight="1" x14ac:dyDescent="0.25">
      <c r="B57" s="85"/>
      <c r="C57" s="35" t="s">
        <v>107</v>
      </c>
      <c r="D57" s="83" t="s">
        <v>62</v>
      </c>
      <c r="E57" s="84">
        <v>4</v>
      </c>
      <c r="F57" s="64"/>
      <c r="G57" s="65"/>
      <c r="H57" s="66"/>
    </row>
    <row r="58" spans="2:8" s="1" customFormat="1" ht="10.5" customHeight="1" x14ac:dyDescent="0.25">
      <c r="B58" s="85"/>
      <c r="C58" s="35" t="s">
        <v>108</v>
      </c>
      <c r="D58" s="83" t="s">
        <v>62</v>
      </c>
      <c r="E58" s="84">
        <v>4</v>
      </c>
      <c r="F58" s="64"/>
      <c r="G58" s="65"/>
      <c r="H58" s="66"/>
    </row>
    <row r="59" spans="2:8" s="1" customFormat="1" ht="10.5" customHeight="1" x14ac:dyDescent="0.25">
      <c r="B59" s="89"/>
      <c r="C59" s="35" t="s">
        <v>109</v>
      </c>
      <c r="D59" s="83" t="s">
        <v>62</v>
      </c>
      <c r="E59" s="84">
        <v>6</v>
      </c>
      <c r="F59" s="64"/>
      <c r="G59" s="65"/>
      <c r="H59" s="66"/>
    </row>
    <row r="60" spans="2:8" s="1" customFormat="1" ht="10.5" customHeight="1" x14ac:dyDescent="0.25">
      <c r="B60" s="89"/>
      <c r="C60" s="35" t="s">
        <v>110</v>
      </c>
      <c r="D60" s="83" t="s">
        <v>62</v>
      </c>
      <c r="E60" s="84">
        <v>30</v>
      </c>
      <c r="F60" s="64"/>
      <c r="G60" s="65"/>
      <c r="H60" s="66"/>
    </row>
    <row r="61" spans="2:8" s="1" customFormat="1" ht="10.5" customHeight="1" x14ac:dyDescent="0.25">
      <c r="B61" s="85"/>
      <c r="C61" s="35" t="s">
        <v>111</v>
      </c>
      <c r="D61" s="83" t="s">
        <v>62</v>
      </c>
      <c r="E61" s="84">
        <v>18</v>
      </c>
      <c r="F61" s="64"/>
      <c r="G61" s="65"/>
      <c r="H61" s="66"/>
    </row>
    <row r="62" spans="2:8" ht="10.5" customHeight="1" x14ac:dyDescent="0.25">
      <c r="B62" s="9" t="s">
        <v>27</v>
      </c>
      <c r="C62" s="10" t="s">
        <v>50</v>
      </c>
      <c r="D62" s="8"/>
      <c r="E62" s="63"/>
      <c r="F62" s="64"/>
      <c r="G62" s="61">
        <f>G63+G65</f>
        <v>0</v>
      </c>
      <c r="H62" s="66"/>
    </row>
    <row r="63" spans="2:8" ht="10.5" customHeight="1" x14ac:dyDescent="0.25">
      <c r="B63" s="85" t="s">
        <v>116</v>
      </c>
      <c r="C63" s="90" t="s">
        <v>112</v>
      </c>
      <c r="D63" s="8"/>
      <c r="E63" s="63"/>
      <c r="F63" s="64"/>
      <c r="G63" s="61">
        <f>SUM(G64)</f>
        <v>0</v>
      </c>
      <c r="H63" s="66"/>
    </row>
    <row r="64" spans="2:8" s="1" customFormat="1" ht="10.5" customHeight="1" x14ac:dyDescent="0.25">
      <c r="B64" s="37"/>
      <c r="C64" s="38" t="s">
        <v>113</v>
      </c>
      <c r="D64" s="83" t="s">
        <v>114</v>
      </c>
      <c r="E64" s="84">
        <v>10</v>
      </c>
      <c r="F64" s="64"/>
      <c r="G64" s="65"/>
      <c r="H64" s="66"/>
    </row>
    <row r="65" spans="2:8" s="1" customFormat="1" ht="10.5" customHeight="1" x14ac:dyDescent="0.25">
      <c r="B65" s="85" t="s">
        <v>118</v>
      </c>
      <c r="C65" s="20" t="s">
        <v>117</v>
      </c>
      <c r="D65" s="8"/>
      <c r="E65" s="63"/>
      <c r="F65" s="64"/>
      <c r="G65" s="61">
        <f>SUM(G66:G70)</f>
        <v>0</v>
      </c>
      <c r="H65" s="66"/>
    </row>
    <row r="66" spans="2:8" s="1" customFormat="1" ht="10.5" customHeight="1" x14ac:dyDescent="0.25">
      <c r="B66" s="37"/>
      <c r="C66" s="38" t="s">
        <v>115</v>
      </c>
      <c r="D66" s="83" t="s">
        <v>62</v>
      </c>
      <c r="E66" s="84">
        <v>2</v>
      </c>
      <c r="F66" s="64"/>
      <c r="G66" s="65"/>
      <c r="H66" s="66"/>
    </row>
    <row r="67" spans="2:8" s="1" customFormat="1" ht="10.5" customHeight="1" x14ac:dyDescent="0.25">
      <c r="B67" s="37"/>
      <c r="C67" s="38" t="s">
        <v>119</v>
      </c>
      <c r="D67" s="83" t="s">
        <v>62</v>
      </c>
      <c r="E67" s="84">
        <v>2</v>
      </c>
      <c r="F67" s="64"/>
      <c r="G67" s="65"/>
      <c r="H67" s="66"/>
    </row>
    <row r="68" spans="2:8" s="1" customFormat="1" ht="10.5" customHeight="1" x14ac:dyDescent="0.25">
      <c r="B68" s="37"/>
      <c r="C68" s="38" t="s">
        <v>120</v>
      </c>
      <c r="D68" s="83" t="s">
        <v>62</v>
      </c>
      <c r="E68" s="84">
        <v>2</v>
      </c>
      <c r="F68" s="64"/>
      <c r="G68" s="65"/>
      <c r="H68" s="66"/>
    </row>
    <row r="69" spans="2:8" s="1" customFormat="1" ht="10.5" customHeight="1" x14ac:dyDescent="0.25">
      <c r="B69" s="37"/>
      <c r="C69" s="38" t="s">
        <v>121</v>
      </c>
      <c r="D69" s="83" t="s">
        <v>62</v>
      </c>
      <c r="E69" s="84">
        <v>2</v>
      </c>
      <c r="F69" s="64"/>
      <c r="G69" s="65"/>
      <c r="H69" s="66"/>
    </row>
    <row r="70" spans="2:8" ht="10.5" customHeight="1" x14ac:dyDescent="0.25">
      <c r="B70" s="37"/>
      <c r="C70" s="34" t="s">
        <v>122</v>
      </c>
      <c r="D70" s="83" t="s">
        <v>62</v>
      </c>
      <c r="E70" s="84">
        <v>2</v>
      </c>
      <c r="F70" s="64"/>
      <c r="G70" s="65"/>
      <c r="H70" s="66"/>
    </row>
    <row r="71" spans="2:8" ht="10.5" customHeight="1" x14ac:dyDescent="0.25">
      <c r="B71" s="9" t="s">
        <v>28</v>
      </c>
      <c r="C71" s="10" t="s">
        <v>29</v>
      </c>
      <c r="D71" s="11"/>
      <c r="E71" s="63"/>
      <c r="F71" s="64"/>
      <c r="G71" s="61">
        <f>G72+G75</f>
        <v>0</v>
      </c>
      <c r="H71" s="66"/>
    </row>
    <row r="72" spans="2:8" ht="10.5" customHeight="1" x14ac:dyDescent="0.25">
      <c r="B72" s="85" t="s">
        <v>124</v>
      </c>
      <c r="C72" s="90" t="s">
        <v>123</v>
      </c>
      <c r="D72" s="11"/>
      <c r="E72" s="63"/>
      <c r="F72" s="64"/>
      <c r="G72" s="61">
        <f>SUM(G73:G74)</f>
        <v>0</v>
      </c>
      <c r="H72" s="66"/>
    </row>
    <row r="73" spans="2:8" s="1" customFormat="1" ht="10.5" customHeight="1" x14ac:dyDescent="0.25">
      <c r="B73" s="37"/>
      <c r="C73" s="38" t="s">
        <v>125</v>
      </c>
      <c r="D73" s="86" t="s">
        <v>66</v>
      </c>
      <c r="E73" s="84"/>
      <c r="F73" s="64"/>
      <c r="H73" s="66"/>
    </row>
    <row r="74" spans="2:8" s="1" customFormat="1" ht="10.5" customHeight="1" x14ac:dyDescent="0.25">
      <c r="B74" s="37"/>
      <c r="C74" s="38" t="s">
        <v>126</v>
      </c>
      <c r="D74" s="86" t="s">
        <v>66</v>
      </c>
      <c r="E74" s="84"/>
      <c r="F74" s="64"/>
      <c r="G74" s="65"/>
      <c r="H74" s="66"/>
    </row>
    <row r="75" spans="2:8" s="1" customFormat="1" ht="10.5" customHeight="1" x14ac:dyDescent="0.25">
      <c r="B75" s="85" t="s">
        <v>128</v>
      </c>
      <c r="C75" s="90" t="s">
        <v>127</v>
      </c>
      <c r="D75" s="11"/>
      <c r="E75" s="63"/>
      <c r="F75" s="64"/>
      <c r="G75" s="61">
        <f>SUM(G76)</f>
        <v>0</v>
      </c>
      <c r="H75" s="66"/>
    </row>
    <row r="76" spans="2:8" ht="10.5" customHeight="1" x14ac:dyDescent="0.25">
      <c r="B76" s="37"/>
      <c r="C76" s="38" t="s">
        <v>129</v>
      </c>
      <c r="D76" s="83" t="s">
        <v>62</v>
      </c>
      <c r="E76" s="84">
        <v>18</v>
      </c>
      <c r="F76" s="64"/>
      <c r="G76" s="65"/>
      <c r="H76" s="66"/>
    </row>
    <row r="77" spans="2:8" ht="10.5" customHeight="1" x14ac:dyDescent="0.25">
      <c r="B77" s="9" t="s">
        <v>30</v>
      </c>
      <c r="C77" s="10" t="s">
        <v>31</v>
      </c>
      <c r="D77" s="11"/>
      <c r="E77" s="63"/>
      <c r="F77" s="64"/>
      <c r="G77" s="61">
        <f>SUM(G78:G79)</f>
        <v>0</v>
      </c>
      <c r="H77" s="66"/>
    </row>
    <row r="78" spans="2:8" ht="10.5" customHeight="1" x14ac:dyDescent="0.25">
      <c r="B78" s="37"/>
      <c r="C78" s="38" t="s">
        <v>130</v>
      </c>
      <c r="D78" s="83" t="s">
        <v>62</v>
      </c>
      <c r="E78" s="84">
        <v>18</v>
      </c>
      <c r="F78" s="64"/>
      <c r="G78" s="65"/>
      <c r="H78" s="66"/>
    </row>
    <row r="79" spans="2:8" s="1" customFormat="1" ht="10.5" customHeight="1" x14ac:dyDescent="0.25">
      <c r="B79" s="37"/>
      <c r="C79" s="38" t="s">
        <v>131</v>
      </c>
      <c r="D79" s="83" t="s">
        <v>62</v>
      </c>
      <c r="E79" s="84">
        <v>18</v>
      </c>
      <c r="F79" s="64"/>
      <c r="G79" s="65"/>
      <c r="H79" s="66"/>
    </row>
    <row r="80" spans="2:8" ht="10.5" customHeight="1" x14ac:dyDescent="0.25">
      <c r="B80" s="9" t="s">
        <v>32</v>
      </c>
      <c r="C80" s="10" t="s">
        <v>33</v>
      </c>
      <c r="D80" s="11"/>
      <c r="E80" s="63"/>
      <c r="F80" s="64"/>
      <c r="G80" s="61">
        <f>G81+G82+G89+G93+G96</f>
        <v>0</v>
      </c>
      <c r="H80" s="66"/>
    </row>
    <row r="81" spans="2:8" s="32" customFormat="1" ht="10.5" customHeight="1" x14ac:dyDescent="0.25">
      <c r="B81" s="37"/>
      <c r="C81" s="38" t="s">
        <v>132</v>
      </c>
      <c r="D81" s="86" t="s">
        <v>66</v>
      </c>
      <c r="E81" s="84"/>
      <c r="F81" s="68"/>
      <c r="G81" s="70"/>
      <c r="H81" s="69"/>
    </row>
    <row r="82" spans="2:8" s="32" customFormat="1" ht="10.5" customHeight="1" x14ac:dyDescent="0.25">
      <c r="B82" s="85" t="s">
        <v>139</v>
      </c>
      <c r="C82" s="20" t="s">
        <v>117</v>
      </c>
      <c r="D82" s="86"/>
      <c r="E82" s="84"/>
      <c r="F82" s="68"/>
      <c r="G82" s="61">
        <f>SUM(G83:G88)</f>
        <v>0</v>
      </c>
      <c r="H82" s="69"/>
    </row>
    <row r="83" spans="2:8" s="32" customFormat="1" ht="10.5" customHeight="1" x14ac:dyDescent="0.25">
      <c r="B83" s="37"/>
      <c r="C83" s="38" t="s">
        <v>133</v>
      </c>
      <c r="D83" s="83" t="s">
        <v>78</v>
      </c>
      <c r="E83" s="84"/>
      <c r="F83" s="68"/>
      <c r="G83" s="70"/>
      <c r="H83" s="69"/>
    </row>
    <row r="84" spans="2:8" s="32" customFormat="1" ht="10.5" customHeight="1" x14ac:dyDescent="0.25">
      <c r="B84" s="37"/>
      <c r="C84" s="38" t="s">
        <v>134</v>
      </c>
      <c r="D84" s="83" t="s">
        <v>78</v>
      </c>
      <c r="E84" s="84"/>
      <c r="F84" s="68"/>
      <c r="G84" s="70"/>
      <c r="H84" s="69"/>
    </row>
    <row r="85" spans="2:8" s="32" customFormat="1" ht="10.5" customHeight="1" x14ac:dyDescent="0.25">
      <c r="B85" s="37"/>
      <c r="C85" s="38" t="s">
        <v>135</v>
      </c>
      <c r="D85" s="83" t="s">
        <v>78</v>
      </c>
      <c r="E85" s="84"/>
      <c r="F85" s="68"/>
      <c r="G85" s="70"/>
      <c r="H85" s="69"/>
    </row>
    <row r="86" spans="2:8" s="32" customFormat="1" ht="10.5" customHeight="1" x14ac:dyDescent="0.25">
      <c r="B86" s="37"/>
      <c r="C86" s="38" t="s">
        <v>136</v>
      </c>
      <c r="D86" s="83" t="s">
        <v>78</v>
      </c>
      <c r="E86" s="84"/>
      <c r="F86" s="68"/>
      <c r="G86" s="70"/>
      <c r="H86" s="69"/>
    </row>
    <row r="87" spans="2:8" s="32" customFormat="1" ht="10.5" customHeight="1" x14ac:dyDescent="0.25">
      <c r="B87" s="37"/>
      <c r="C87" s="38" t="s">
        <v>137</v>
      </c>
      <c r="D87" s="83" t="s">
        <v>62</v>
      </c>
      <c r="E87" s="84">
        <v>1</v>
      </c>
      <c r="F87" s="68"/>
      <c r="G87" s="70"/>
      <c r="H87" s="69"/>
    </row>
    <row r="88" spans="2:8" s="32" customFormat="1" ht="10.5" customHeight="1" x14ac:dyDescent="0.25">
      <c r="B88" s="37"/>
      <c r="C88" s="38" t="s">
        <v>138</v>
      </c>
      <c r="D88" s="83" t="s">
        <v>62</v>
      </c>
      <c r="E88" s="84">
        <v>1</v>
      </c>
      <c r="F88" s="68"/>
      <c r="G88" s="70"/>
      <c r="H88" s="69"/>
    </row>
    <row r="89" spans="2:8" s="32" customFormat="1" ht="10.5" customHeight="1" x14ac:dyDescent="0.25">
      <c r="B89" s="85" t="s">
        <v>141</v>
      </c>
      <c r="C89" s="20" t="s">
        <v>140</v>
      </c>
      <c r="D89" s="86"/>
      <c r="E89" s="84"/>
      <c r="F89" s="68"/>
      <c r="G89" s="61">
        <f>SUM(G90:G92)</f>
        <v>0</v>
      </c>
      <c r="H89" s="69"/>
    </row>
    <row r="90" spans="2:8" s="32" customFormat="1" ht="10.5" customHeight="1" x14ac:dyDescent="0.25">
      <c r="B90" s="85"/>
      <c r="C90" s="38" t="s">
        <v>142</v>
      </c>
      <c r="D90" s="83" t="s">
        <v>78</v>
      </c>
      <c r="E90" s="84"/>
      <c r="F90" s="68"/>
      <c r="G90" s="70"/>
      <c r="H90" s="69"/>
    </row>
    <row r="91" spans="2:8" s="32" customFormat="1" ht="10.5" customHeight="1" x14ac:dyDescent="0.25">
      <c r="B91" s="85"/>
      <c r="C91" s="38" t="s">
        <v>143</v>
      </c>
      <c r="D91" s="86" t="s">
        <v>66</v>
      </c>
      <c r="E91" s="84"/>
      <c r="F91" s="68"/>
      <c r="G91" s="70"/>
      <c r="H91" s="69"/>
    </row>
    <row r="92" spans="2:8" s="32" customFormat="1" ht="10.5" customHeight="1" x14ac:dyDescent="0.25">
      <c r="B92" s="85"/>
      <c r="C92" s="38" t="s">
        <v>144</v>
      </c>
      <c r="D92" s="83" t="s">
        <v>78</v>
      </c>
      <c r="E92" s="84"/>
      <c r="F92" s="68"/>
      <c r="G92" s="70"/>
      <c r="H92" s="69"/>
    </row>
    <row r="93" spans="2:8" s="32" customFormat="1" ht="10.5" customHeight="1" x14ac:dyDescent="0.25">
      <c r="B93" s="85" t="s">
        <v>146</v>
      </c>
      <c r="C93" s="20" t="s">
        <v>145</v>
      </c>
      <c r="D93" s="86"/>
      <c r="E93" s="84"/>
      <c r="F93" s="68"/>
      <c r="G93" s="61">
        <f>SUM(G94:G95)</f>
        <v>0</v>
      </c>
      <c r="H93" s="69"/>
    </row>
    <row r="94" spans="2:8" s="32" customFormat="1" ht="10.5" customHeight="1" x14ac:dyDescent="0.25">
      <c r="B94" s="85"/>
      <c r="C94" s="38" t="s">
        <v>147</v>
      </c>
      <c r="D94" s="83" t="s">
        <v>78</v>
      </c>
      <c r="E94" s="84"/>
      <c r="F94" s="68"/>
      <c r="G94" s="70"/>
      <c r="H94" s="69"/>
    </row>
    <row r="95" spans="2:8" s="32" customFormat="1" ht="10.5" customHeight="1" x14ac:dyDescent="0.25">
      <c r="B95" s="85"/>
      <c r="C95" s="38" t="s">
        <v>148</v>
      </c>
      <c r="D95" s="86" t="s">
        <v>73</v>
      </c>
      <c r="E95" s="84"/>
      <c r="F95" s="68"/>
      <c r="G95" s="70"/>
      <c r="H95" s="69"/>
    </row>
    <row r="96" spans="2:8" s="32" customFormat="1" ht="10.5" customHeight="1" x14ac:dyDescent="0.25">
      <c r="B96" s="85" t="s">
        <v>150</v>
      </c>
      <c r="C96" s="20" t="s">
        <v>149</v>
      </c>
      <c r="D96" s="86"/>
      <c r="E96" s="84"/>
      <c r="F96" s="68"/>
      <c r="G96" s="61">
        <f>SUM(G97:G99)</f>
        <v>0</v>
      </c>
      <c r="H96" s="69"/>
    </row>
    <row r="97" spans="2:8" s="32" customFormat="1" ht="10.5" customHeight="1" x14ac:dyDescent="0.25">
      <c r="B97" s="85"/>
      <c r="C97" s="38" t="s">
        <v>151</v>
      </c>
      <c r="D97" s="83" t="s">
        <v>78</v>
      </c>
      <c r="E97" s="84"/>
      <c r="F97" s="68"/>
      <c r="G97" s="70"/>
      <c r="H97" s="69"/>
    </row>
    <row r="98" spans="2:8" s="32" customFormat="1" ht="10.5" customHeight="1" x14ac:dyDescent="0.25">
      <c r="B98" s="85"/>
      <c r="C98" s="38" t="s">
        <v>152</v>
      </c>
      <c r="D98" s="86" t="s">
        <v>66</v>
      </c>
      <c r="E98" s="84"/>
      <c r="F98" s="68"/>
      <c r="G98" s="70"/>
      <c r="H98" s="69"/>
    </row>
    <row r="99" spans="2:8" s="32" customFormat="1" ht="10.5" customHeight="1" x14ac:dyDescent="0.25">
      <c r="B99" s="85"/>
      <c r="C99" s="38" t="s">
        <v>153</v>
      </c>
      <c r="D99" s="83" t="s">
        <v>78</v>
      </c>
      <c r="E99" s="84"/>
      <c r="F99" s="68"/>
      <c r="G99" s="70"/>
      <c r="H99" s="69"/>
    </row>
    <row r="100" spans="2:8" ht="10.5" customHeight="1" x14ac:dyDescent="0.25">
      <c r="B100" s="21" t="s">
        <v>34</v>
      </c>
      <c r="C100" s="22" t="s">
        <v>35</v>
      </c>
      <c r="D100" s="24"/>
      <c r="E100" s="71"/>
      <c r="F100" s="71"/>
      <c r="G100" s="73">
        <f>G101</f>
        <v>0</v>
      </c>
      <c r="H100" s="74"/>
    </row>
    <row r="101" spans="2:8" ht="10.5" customHeight="1" x14ac:dyDescent="0.25">
      <c r="B101" s="9" t="s">
        <v>51</v>
      </c>
      <c r="C101" s="10" t="s">
        <v>52</v>
      </c>
      <c r="D101" s="11"/>
      <c r="E101" s="63"/>
      <c r="F101" s="64"/>
      <c r="G101" s="61">
        <f>SUM(G102)</f>
        <v>0</v>
      </c>
      <c r="H101" s="66"/>
    </row>
    <row r="102" spans="2:8" s="1" customFormat="1" ht="10.5" customHeight="1" x14ac:dyDescent="0.25">
      <c r="B102" s="9"/>
      <c r="C102" s="35" t="s">
        <v>154</v>
      </c>
      <c r="D102" s="83" t="s">
        <v>62</v>
      </c>
      <c r="E102" s="84">
        <v>66</v>
      </c>
      <c r="F102" s="64"/>
      <c r="G102" s="61"/>
      <c r="H102" s="66"/>
    </row>
    <row r="103" spans="2:8" ht="10.5" customHeight="1" x14ac:dyDescent="0.25">
      <c r="B103" s="21" t="s">
        <v>36</v>
      </c>
      <c r="C103" s="22" t="s">
        <v>37</v>
      </c>
      <c r="D103" s="24"/>
      <c r="E103" s="71"/>
      <c r="F103" s="71"/>
      <c r="G103" s="73">
        <f>G137+G128+G104</f>
        <v>0</v>
      </c>
      <c r="H103" s="74"/>
    </row>
    <row r="104" spans="2:8" ht="10.5" customHeight="1" x14ac:dyDescent="0.25">
      <c r="B104" s="9" t="s">
        <v>38</v>
      </c>
      <c r="C104" s="10" t="s">
        <v>155</v>
      </c>
      <c r="D104" s="11"/>
      <c r="E104" s="63"/>
      <c r="F104" s="64"/>
      <c r="G104" s="61">
        <f>G105+G109+G114+G118+G122</f>
        <v>0</v>
      </c>
      <c r="H104" s="66"/>
    </row>
    <row r="105" spans="2:8" s="1" customFormat="1" ht="10.5" customHeight="1" x14ac:dyDescent="0.25">
      <c r="B105" s="85" t="s">
        <v>156</v>
      </c>
      <c r="C105" s="20" t="s">
        <v>213</v>
      </c>
      <c r="D105" s="11"/>
      <c r="E105" s="63"/>
      <c r="F105" s="64"/>
      <c r="G105" s="61">
        <f>SUM(G106:G108)</f>
        <v>0</v>
      </c>
      <c r="H105" s="66"/>
    </row>
    <row r="106" spans="2:8" ht="10.5" customHeight="1" x14ac:dyDescent="0.25">
      <c r="B106" s="37"/>
      <c r="C106" s="38" t="s">
        <v>237</v>
      </c>
      <c r="D106" s="83" t="s">
        <v>78</v>
      </c>
      <c r="E106" s="63"/>
      <c r="F106" s="64"/>
      <c r="G106" s="61"/>
      <c r="H106" s="66"/>
    </row>
    <row r="107" spans="2:8" s="1" customFormat="1" ht="10.5" customHeight="1" x14ac:dyDescent="0.25">
      <c r="B107" s="37"/>
      <c r="C107" s="38" t="s">
        <v>235</v>
      </c>
      <c r="D107" s="83" t="s">
        <v>78</v>
      </c>
      <c r="E107" s="63"/>
      <c r="F107" s="64"/>
      <c r="G107" s="61"/>
      <c r="H107" s="66"/>
    </row>
    <row r="108" spans="2:8" s="1" customFormat="1" ht="10.5" customHeight="1" x14ac:dyDescent="0.25">
      <c r="B108" s="37"/>
      <c r="C108" s="38" t="s">
        <v>236</v>
      </c>
      <c r="D108" s="83" t="s">
        <v>114</v>
      </c>
      <c r="E108" s="84">
        <v>1</v>
      </c>
      <c r="F108" s="64"/>
      <c r="G108" s="61"/>
      <c r="H108" s="66"/>
    </row>
    <row r="109" spans="2:8" s="1" customFormat="1" ht="10.5" customHeight="1" x14ac:dyDescent="0.25">
      <c r="B109" s="85" t="s">
        <v>214</v>
      </c>
      <c r="C109" s="20" t="s">
        <v>215</v>
      </c>
      <c r="D109" s="11"/>
      <c r="E109" s="63"/>
      <c r="F109" s="64"/>
      <c r="G109" s="61">
        <f>SUM(G110:G113)</f>
        <v>0</v>
      </c>
      <c r="H109" s="66"/>
    </row>
    <row r="110" spans="2:8" s="1" customFormat="1" ht="10.5" customHeight="1" x14ac:dyDescent="0.25">
      <c r="B110" s="37"/>
      <c r="C110" s="98" t="s">
        <v>216</v>
      </c>
      <c r="D110" s="83" t="s">
        <v>62</v>
      </c>
      <c r="E110" s="63"/>
      <c r="F110" s="64"/>
      <c r="G110" s="61"/>
      <c r="H110" s="66"/>
    </row>
    <row r="111" spans="2:8" s="1" customFormat="1" ht="10.5" customHeight="1" x14ac:dyDescent="0.25">
      <c r="B111" s="37"/>
      <c r="C111" s="99" t="s">
        <v>217</v>
      </c>
      <c r="D111" s="83" t="s">
        <v>62</v>
      </c>
      <c r="E111" s="63"/>
      <c r="F111" s="64"/>
      <c r="G111" s="61"/>
      <c r="H111" s="66"/>
    </row>
    <row r="112" spans="2:8" s="1" customFormat="1" ht="10.5" customHeight="1" x14ac:dyDescent="0.25">
      <c r="B112" s="37"/>
      <c r="C112" s="39" t="s">
        <v>55</v>
      </c>
      <c r="D112" s="83" t="s">
        <v>62</v>
      </c>
      <c r="E112" s="84">
        <v>55</v>
      </c>
      <c r="F112" s="64"/>
      <c r="G112" s="61"/>
      <c r="H112" s="66"/>
    </row>
    <row r="113" spans="2:8" ht="10.5" customHeight="1" x14ac:dyDescent="0.25">
      <c r="B113" s="37"/>
      <c r="C113" s="100" t="s">
        <v>233</v>
      </c>
      <c r="D113" s="83" t="s">
        <v>62</v>
      </c>
      <c r="E113" s="63"/>
      <c r="F113" s="64"/>
      <c r="G113" s="61"/>
      <c r="H113" s="66"/>
    </row>
    <row r="114" spans="2:8" s="1" customFormat="1" ht="10.5" customHeight="1" x14ac:dyDescent="0.25">
      <c r="B114" s="85" t="s">
        <v>219</v>
      </c>
      <c r="C114" s="102" t="s">
        <v>218</v>
      </c>
      <c r="D114" s="83"/>
      <c r="E114" s="63"/>
      <c r="F114" s="64"/>
      <c r="G114" s="61">
        <f>SUM(G115:G117)</f>
        <v>0</v>
      </c>
      <c r="H114" s="66"/>
    </row>
    <row r="115" spans="2:8" s="1" customFormat="1" ht="10.5" customHeight="1" x14ac:dyDescent="0.25">
      <c r="B115" s="37"/>
      <c r="C115" s="38" t="s">
        <v>220</v>
      </c>
      <c r="D115" s="83" t="s">
        <v>114</v>
      </c>
      <c r="E115" s="84">
        <v>1</v>
      </c>
      <c r="F115" s="64"/>
      <c r="G115" s="61"/>
      <c r="H115" s="66"/>
    </row>
    <row r="116" spans="2:8" s="1" customFormat="1" ht="10.5" customHeight="1" x14ac:dyDescent="0.25">
      <c r="B116" s="37"/>
      <c r="C116" s="38" t="s">
        <v>234</v>
      </c>
      <c r="D116" s="83" t="s">
        <v>114</v>
      </c>
      <c r="E116" s="84">
        <v>1</v>
      </c>
      <c r="F116" s="64"/>
      <c r="G116" s="61"/>
      <c r="H116" s="66"/>
    </row>
    <row r="117" spans="2:8" s="1" customFormat="1" ht="10.5" customHeight="1" x14ac:dyDescent="0.25">
      <c r="B117" s="37"/>
      <c r="C117" s="81" t="s">
        <v>56</v>
      </c>
      <c r="D117" s="83" t="s">
        <v>114</v>
      </c>
      <c r="E117" s="84">
        <v>1</v>
      </c>
      <c r="F117" s="64"/>
      <c r="G117" s="61"/>
      <c r="H117" s="66"/>
    </row>
    <row r="118" spans="2:8" s="1" customFormat="1" ht="10.5" customHeight="1" x14ac:dyDescent="0.25">
      <c r="B118" s="37" t="s">
        <v>158</v>
      </c>
      <c r="C118" s="20" t="s">
        <v>157</v>
      </c>
      <c r="D118" s="6"/>
      <c r="E118" s="63"/>
      <c r="F118" s="64"/>
      <c r="G118" s="61">
        <f>SUM(G119:G121)</f>
        <v>0</v>
      </c>
      <c r="H118" s="66"/>
    </row>
    <row r="119" spans="2:8" s="1" customFormat="1" ht="10.5" customHeight="1" x14ac:dyDescent="0.25">
      <c r="B119" s="37"/>
      <c r="C119" s="38" t="s">
        <v>238</v>
      </c>
      <c r="D119" s="83" t="s">
        <v>114</v>
      </c>
      <c r="E119" s="84">
        <v>1</v>
      </c>
      <c r="F119" s="64"/>
      <c r="G119" s="61"/>
      <c r="H119" s="66"/>
    </row>
    <row r="120" spans="2:8" s="1" customFormat="1" ht="10.5" customHeight="1" x14ac:dyDescent="0.25">
      <c r="B120" s="37"/>
      <c r="C120" s="38" t="s">
        <v>159</v>
      </c>
      <c r="D120" s="83" t="s">
        <v>62</v>
      </c>
      <c r="E120" s="84">
        <v>1</v>
      </c>
      <c r="F120" s="64"/>
      <c r="G120" s="61"/>
      <c r="H120" s="66"/>
    </row>
    <row r="121" spans="2:8" s="1" customFormat="1" ht="10.5" customHeight="1" x14ac:dyDescent="0.25">
      <c r="B121" s="37"/>
      <c r="C121" s="101" t="s">
        <v>221</v>
      </c>
      <c r="D121" s="83" t="s">
        <v>114</v>
      </c>
      <c r="E121" s="84">
        <v>1</v>
      </c>
      <c r="F121" s="64"/>
      <c r="G121" s="61"/>
      <c r="H121" s="66"/>
    </row>
    <row r="122" spans="2:8" s="1" customFormat="1" ht="10.5" customHeight="1" x14ac:dyDescent="0.25">
      <c r="B122" s="85" t="s">
        <v>161</v>
      </c>
      <c r="C122" s="20" t="s">
        <v>160</v>
      </c>
      <c r="D122" s="6"/>
      <c r="E122" s="63"/>
      <c r="F122" s="64"/>
      <c r="G122" s="61">
        <f>SUM(G123:G127)</f>
        <v>0</v>
      </c>
      <c r="H122" s="66"/>
    </row>
    <row r="123" spans="2:8" s="1" customFormat="1" ht="10.5" customHeight="1" x14ac:dyDescent="0.25">
      <c r="B123" s="37"/>
      <c r="C123" s="38" t="s">
        <v>162</v>
      </c>
      <c r="D123" s="83" t="s">
        <v>114</v>
      </c>
      <c r="E123" s="84">
        <v>1</v>
      </c>
      <c r="F123" s="64"/>
      <c r="G123" s="61"/>
      <c r="H123" s="66"/>
    </row>
    <row r="124" spans="2:8" s="1" customFormat="1" ht="10.5" customHeight="1" x14ac:dyDescent="0.25">
      <c r="B124" s="37"/>
      <c r="C124" s="38" t="s">
        <v>240</v>
      </c>
      <c r="D124" s="83" t="s">
        <v>114</v>
      </c>
      <c r="E124" s="84">
        <v>1</v>
      </c>
      <c r="F124" s="64"/>
      <c r="G124" s="61"/>
      <c r="H124" s="66"/>
    </row>
    <row r="125" spans="2:8" s="1" customFormat="1" ht="10.5" customHeight="1" x14ac:dyDescent="0.25">
      <c r="B125" s="37"/>
      <c r="C125" s="38" t="s">
        <v>239</v>
      </c>
      <c r="D125" s="83" t="s">
        <v>114</v>
      </c>
      <c r="E125" s="84">
        <v>1</v>
      </c>
      <c r="F125" s="64"/>
      <c r="G125" s="61"/>
      <c r="H125" s="66"/>
    </row>
    <row r="126" spans="2:8" s="1" customFormat="1" ht="10.5" customHeight="1" x14ac:dyDescent="0.25">
      <c r="B126" s="37"/>
      <c r="C126" s="38" t="s">
        <v>163</v>
      </c>
      <c r="D126" s="83" t="s">
        <v>62</v>
      </c>
      <c r="E126" s="84"/>
      <c r="F126" s="64"/>
      <c r="G126" s="61"/>
      <c r="H126" s="66"/>
    </row>
    <row r="127" spans="2:8" ht="10.5" customHeight="1" x14ac:dyDescent="0.25">
      <c r="B127" s="9"/>
      <c r="C127" s="38" t="s">
        <v>164</v>
      </c>
      <c r="D127" s="83" t="s">
        <v>114</v>
      </c>
      <c r="E127" s="84">
        <v>1</v>
      </c>
      <c r="F127" s="64"/>
      <c r="G127" s="61"/>
      <c r="H127" s="66"/>
    </row>
    <row r="128" spans="2:8" ht="10.5" customHeight="1" x14ac:dyDescent="0.25">
      <c r="B128" s="9" t="s">
        <v>39</v>
      </c>
      <c r="C128" s="10" t="s">
        <v>40</v>
      </c>
      <c r="D128" s="11"/>
      <c r="E128" s="63"/>
      <c r="F128" s="63"/>
      <c r="G128" s="61">
        <f>G129+G133</f>
        <v>0</v>
      </c>
      <c r="H128" s="75"/>
    </row>
    <row r="129" spans="2:8" s="1" customFormat="1" ht="10.5" customHeight="1" x14ac:dyDescent="0.25">
      <c r="B129" s="85" t="s">
        <v>166</v>
      </c>
      <c r="C129" s="20" t="s">
        <v>165</v>
      </c>
      <c r="D129" s="11"/>
      <c r="E129" s="63"/>
      <c r="F129" s="63"/>
      <c r="G129" s="61">
        <f>SUM(G130:G132)</f>
        <v>0</v>
      </c>
      <c r="H129" s="75"/>
    </row>
    <row r="130" spans="2:8" s="1" customFormat="1" ht="10.5" customHeight="1" x14ac:dyDescent="0.25">
      <c r="B130" s="85"/>
      <c r="C130" s="38" t="s">
        <v>227</v>
      </c>
      <c r="D130" s="83" t="s">
        <v>62</v>
      </c>
      <c r="E130" s="84">
        <v>1</v>
      </c>
      <c r="F130" s="63"/>
      <c r="G130" s="76"/>
      <c r="H130" s="75"/>
    </row>
    <row r="131" spans="2:8" s="1" customFormat="1" ht="10.5" customHeight="1" x14ac:dyDescent="0.25">
      <c r="B131" s="85"/>
      <c r="C131" s="38" t="s">
        <v>228</v>
      </c>
      <c r="D131" s="83" t="s">
        <v>62</v>
      </c>
      <c r="E131" s="84">
        <v>6</v>
      </c>
      <c r="F131" s="63"/>
      <c r="G131" s="76"/>
      <c r="H131" s="75"/>
    </row>
    <row r="132" spans="2:8" ht="10.5" customHeight="1" x14ac:dyDescent="0.25">
      <c r="B132" s="37"/>
      <c r="C132" s="38" t="s">
        <v>229</v>
      </c>
      <c r="D132" s="83" t="s">
        <v>62</v>
      </c>
      <c r="E132" s="84">
        <v>2</v>
      </c>
      <c r="F132" s="63"/>
      <c r="G132" s="76"/>
      <c r="H132" s="75"/>
    </row>
    <row r="133" spans="2:8" s="1" customFormat="1" ht="10.5" customHeight="1" x14ac:dyDescent="0.25">
      <c r="B133" s="103">
        <v>744</v>
      </c>
      <c r="C133" s="104" t="s">
        <v>222</v>
      </c>
      <c r="D133" s="83"/>
      <c r="E133" s="84"/>
      <c r="F133" s="63"/>
      <c r="G133" s="61">
        <f>SUM(G134:G136)</f>
        <v>0</v>
      </c>
      <c r="H133" s="75"/>
    </row>
    <row r="134" spans="2:8" s="1" customFormat="1" ht="10.5" customHeight="1" x14ac:dyDescent="0.25">
      <c r="B134" s="103"/>
      <c r="C134" s="101" t="s">
        <v>226</v>
      </c>
      <c r="D134" s="83" t="s">
        <v>62</v>
      </c>
      <c r="E134" s="84">
        <v>1</v>
      </c>
      <c r="F134" s="63"/>
      <c r="G134" s="76"/>
      <c r="H134" s="75"/>
    </row>
    <row r="135" spans="2:8" s="1" customFormat="1" ht="10.5" customHeight="1" x14ac:dyDescent="0.25">
      <c r="B135" s="103"/>
      <c r="C135" s="101" t="s">
        <v>230</v>
      </c>
      <c r="D135" s="83" t="s">
        <v>114</v>
      </c>
      <c r="E135" s="84">
        <v>1</v>
      </c>
      <c r="F135" s="63"/>
      <c r="G135" s="76"/>
      <c r="H135" s="75"/>
    </row>
    <row r="136" spans="2:8" s="1" customFormat="1" ht="10.5" customHeight="1" x14ac:dyDescent="0.25">
      <c r="B136" s="103"/>
      <c r="C136" s="101" t="s">
        <v>231</v>
      </c>
      <c r="D136" s="83" t="s">
        <v>114</v>
      </c>
      <c r="E136" s="84">
        <v>1</v>
      </c>
      <c r="F136" s="63"/>
      <c r="G136" s="76"/>
      <c r="H136" s="75"/>
    </row>
    <row r="137" spans="2:8" s="32" customFormat="1" ht="10.5" customHeight="1" x14ac:dyDescent="0.25">
      <c r="B137" s="9" t="s">
        <v>41</v>
      </c>
      <c r="C137" s="10" t="s">
        <v>42</v>
      </c>
      <c r="D137" s="33"/>
      <c r="E137" s="67"/>
      <c r="F137" s="67"/>
      <c r="G137" s="61">
        <f>SUM(G138)</f>
        <v>0</v>
      </c>
      <c r="H137" s="77"/>
    </row>
    <row r="138" spans="2:8" s="32" customFormat="1" ht="10.5" customHeight="1" x14ac:dyDescent="0.25">
      <c r="B138" s="9"/>
      <c r="C138" s="38" t="s">
        <v>232</v>
      </c>
      <c r="D138" s="83" t="s">
        <v>114</v>
      </c>
      <c r="E138" s="84">
        <v>1</v>
      </c>
      <c r="F138" s="67"/>
      <c r="G138" s="78"/>
      <c r="H138" s="77"/>
    </row>
    <row r="139" spans="2:8" ht="10.5" customHeight="1" x14ac:dyDescent="0.25">
      <c r="B139" s="21" t="s">
        <v>43</v>
      </c>
      <c r="C139" s="22" t="s">
        <v>44</v>
      </c>
      <c r="D139" s="24"/>
      <c r="E139" s="71"/>
      <c r="F139" s="71"/>
      <c r="G139" s="73">
        <f>G140+G145+G147+G150</f>
        <v>0</v>
      </c>
      <c r="H139" s="74"/>
    </row>
    <row r="140" spans="2:8" s="40" customFormat="1" ht="10.5" customHeight="1" x14ac:dyDescent="0.25">
      <c r="B140" s="92" t="s">
        <v>168</v>
      </c>
      <c r="C140" s="93" t="s">
        <v>167</v>
      </c>
      <c r="D140" s="26"/>
      <c r="E140" s="63"/>
      <c r="F140" s="63"/>
      <c r="G140" s="109">
        <f>SUM(G141:G154)</f>
        <v>0</v>
      </c>
      <c r="H140" s="75"/>
    </row>
    <row r="141" spans="2:8" s="40" customFormat="1" ht="10.5" customHeight="1" x14ac:dyDescent="0.25">
      <c r="B141" s="97" t="s">
        <v>173</v>
      </c>
      <c r="C141" s="91" t="s">
        <v>169</v>
      </c>
      <c r="D141" s="95" t="s">
        <v>170</v>
      </c>
      <c r="E141" s="96">
        <v>1</v>
      </c>
      <c r="F141" s="63"/>
      <c r="G141" s="76"/>
      <c r="H141" s="75"/>
    </row>
    <row r="142" spans="2:8" s="40" customFormat="1" ht="10.5" customHeight="1" x14ac:dyDescent="0.25">
      <c r="B142" s="97" t="s">
        <v>174</v>
      </c>
      <c r="C142" s="91" t="s">
        <v>171</v>
      </c>
      <c r="D142" s="95" t="s">
        <v>170</v>
      </c>
      <c r="E142" s="96">
        <v>1</v>
      </c>
      <c r="F142" s="63"/>
      <c r="G142" s="76"/>
      <c r="H142" s="75"/>
    </row>
    <row r="143" spans="2:8" s="40" customFormat="1" ht="10.5" customHeight="1" x14ac:dyDescent="0.25">
      <c r="B143" s="107">
        <v>817</v>
      </c>
      <c r="C143" s="106" t="s">
        <v>223</v>
      </c>
      <c r="D143" s="95" t="s">
        <v>170</v>
      </c>
      <c r="E143" s="96">
        <v>1</v>
      </c>
      <c r="F143" s="63"/>
      <c r="G143" s="76"/>
      <c r="H143" s="75"/>
    </row>
    <row r="144" spans="2:8" s="40" customFormat="1" ht="10.5" customHeight="1" x14ac:dyDescent="0.25">
      <c r="B144" s="97" t="s">
        <v>175</v>
      </c>
      <c r="C144" s="91" t="s">
        <v>172</v>
      </c>
      <c r="D144" s="95" t="s">
        <v>66</v>
      </c>
      <c r="E144" s="96"/>
      <c r="F144" s="63"/>
      <c r="G144" s="76"/>
      <c r="H144" s="75"/>
    </row>
    <row r="145" spans="2:8" s="40" customFormat="1" ht="10.5" customHeight="1" x14ac:dyDescent="0.25">
      <c r="B145" s="92" t="s">
        <v>176</v>
      </c>
      <c r="C145" s="93" t="s">
        <v>177</v>
      </c>
      <c r="D145" s="26"/>
      <c r="E145" s="63"/>
      <c r="F145" s="63"/>
      <c r="G145" s="109">
        <f>SUM(G146)</f>
        <v>0</v>
      </c>
      <c r="H145" s="75"/>
    </row>
    <row r="146" spans="2:8" s="40" customFormat="1" ht="10.5" customHeight="1" x14ac:dyDescent="0.25">
      <c r="B146" s="97" t="s">
        <v>178</v>
      </c>
      <c r="C146" s="91" t="s">
        <v>179</v>
      </c>
      <c r="D146" s="95" t="s">
        <v>170</v>
      </c>
      <c r="E146" s="96">
        <v>1</v>
      </c>
      <c r="F146" s="63"/>
      <c r="G146" s="76"/>
      <c r="H146" s="75"/>
    </row>
    <row r="147" spans="2:8" s="40" customFormat="1" ht="10.5" customHeight="1" x14ac:dyDescent="0.25">
      <c r="B147" s="92" t="s">
        <v>181</v>
      </c>
      <c r="C147" s="93" t="s">
        <v>180</v>
      </c>
      <c r="D147" s="94"/>
      <c r="E147" s="63"/>
      <c r="F147" s="63"/>
      <c r="G147" s="109">
        <f>SUM(G148:G149)</f>
        <v>0</v>
      </c>
      <c r="H147" s="75"/>
    </row>
    <row r="148" spans="2:8" s="40" customFormat="1" ht="10.5" customHeight="1" x14ac:dyDescent="0.25">
      <c r="B148" s="97" t="s">
        <v>183</v>
      </c>
      <c r="C148" s="91" t="s">
        <v>182</v>
      </c>
      <c r="D148" s="95" t="s">
        <v>170</v>
      </c>
      <c r="E148" s="96">
        <v>1</v>
      </c>
      <c r="F148" s="63"/>
      <c r="G148" s="76"/>
      <c r="H148" s="75"/>
    </row>
    <row r="149" spans="2:8" s="40" customFormat="1" ht="10.5" customHeight="1" x14ac:dyDescent="0.25">
      <c r="B149" s="97" t="s">
        <v>185</v>
      </c>
      <c r="C149" s="91" t="s">
        <v>184</v>
      </c>
      <c r="D149" s="95" t="s">
        <v>170</v>
      </c>
      <c r="E149" s="96">
        <v>1</v>
      </c>
      <c r="F149" s="63"/>
      <c r="G149" s="76"/>
      <c r="H149" s="75"/>
    </row>
    <row r="150" spans="2:8" s="40" customFormat="1" ht="10.5" customHeight="1" x14ac:dyDescent="0.25">
      <c r="B150" s="92" t="s">
        <v>187</v>
      </c>
      <c r="C150" s="93" t="s">
        <v>186</v>
      </c>
      <c r="D150" s="26"/>
      <c r="E150" s="63"/>
      <c r="F150" s="63"/>
      <c r="G150" s="109">
        <f>SUM(G151:G153)</f>
        <v>0</v>
      </c>
      <c r="H150" s="75"/>
    </row>
    <row r="151" spans="2:8" s="40" customFormat="1" ht="10.5" customHeight="1" x14ac:dyDescent="0.25">
      <c r="B151" s="97" t="s">
        <v>189</v>
      </c>
      <c r="C151" s="91" t="s">
        <v>188</v>
      </c>
      <c r="D151" s="95" t="s">
        <v>170</v>
      </c>
      <c r="E151" s="96">
        <v>1</v>
      </c>
      <c r="F151" s="63"/>
      <c r="G151" s="76"/>
      <c r="H151" s="75"/>
    </row>
    <row r="152" spans="2:8" s="40" customFormat="1" ht="10.5" customHeight="1" x14ac:dyDescent="0.25">
      <c r="B152" s="97" t="s">
        <v>190</v>
      </c>
      <c r="C152" s="91" t="s">
        <v>192</v>
      </c>
      <c r="D152" s="95" t="s">
        <v>170</v>
      </c>
      <c r="E152" s="96">
        <v>1</v>
      </c>
      <c r="F152" s="63"/>
      <c r="G152" s="76"/>
      <c r="H152" s="75"/>
    </row>
    <row r="153" spans="2:8" ht="10.5" customHeight="1" x14ac:dyDescent="0.25">
      <c r="B153" s="97" t="s">
        <v>191</v>
      </c>
      <c r="C153" s="91" t="s">
        <v>193</v>
      </c>
      <c r="D153" s="95" t="s">
        <v>170</v>
      </c>
      <c r="E153" s="96">
        <v>1</v>
      </c>
      <c r="F153" s="63"/>
      <c r="G153" s="76"/>
      <c r="H153" s="75"/>
    </row>
    <row r="154" spans="2:8" ht="10.5" customHeight="1" x14ac:dyDescent="0.25">
      <c r="B154" s="21" t="s">
        <v>45</v>
      </c>
      <c r="C154" s="22" t="s">
        <v>46</v>
      </c>
      <c r="D154" s="24"/>
      <c r="E154" s="71"/>
      <c r="F154" s="71"/>
      <c r="G154" s="73">
        <f>G155+G159+G162</f>
        <v>0</v>
      </c>
      <c r="H154" s="74"/>
    </row>
    <row r="155" spans="2:8" s="40" customFormat="1" ht="10.5" customHeight="1" x14ac:dyDescent="0.25">
      <c r="B155" s="92" t="s">
        <v>194</v>
      </c>
      <c r="C155" s="93" t="s">
        <v>195</v>
      </c>
      <c r="D155" s="26"/>
      <c r="E155" s="63"/>
      <c r="F155" s="63"/>
      <c r="G155" s="109">
        <f>SUM(G156:G158)</f>
        <v>0</v>
      </c>
      <c r="H155" s="75"/>
    </row>
    <row r="156" spans="2:8" s="40" customFormat="1" ht="10.5" customHeight="1" x14ac:dyDescent="0.25">
      <c r="B156" s="97" t="s">
        <v>196</v>
      </c>
      <c r="C156" s="91" t="s">
        <v>197</v>
      </c>
      <c r="D156" s="95" t="s">
        <v>204</v>
      </c>
      <c r="E156" s="96">
        <v>4</v>
      </c>
      <c r="F156" s="63"/>
      <c r="G156" s="76"/>
      <c r="H156" s="75"/>
    </row>
    <row r="157" spans="2:8" s="40" customFormat="1" ht="10.5" customHeight="1" x14ac:dyDescent="0.25">
      <c r="B157" s="97" t="s">
        <v>199</v>
      </c>
      <c r="C157" s="91" t="s">
        <v>198</v>
      </c>
      <c r="D157" s="95" t="s">
        <v>204</v>
      </c>
      <c r="E157" s="96">
        <v>4</v>
      </c>
      <c r="F157" s="63"/>
      <c r="G157" s="76"/>
      <c r="H157" s="75"/>
    </row>
    <row r="158" spans="2:8" s="40" customFormat="1" ht="10.5" customHeight="1" x14ac:dyDescent="0.25">
      <c r="B158" s="97" t="s">
        <v>200</v>
      </c>
      <c r="C158" s="91" t="s">
        <v>201</v>
      </c>
      <c r="D158" s="95" t="s">
        <v>204</v>
      </c>
      <c r="E158" s="96">
        <v>4</v>
      </c>
      <c r="F158" s="63"/>
      <c r="G158" s="76"/>
      <c r="H158" s="75"/>
    </row>
    <row r="159" spans="2:8" s="40" customFormat="1" ht="10.5" customHeight="1" x14ac:dyDescent="0.25">
      <c r="B159" s="92" t="s">
        <v>203</v>
      </c>
      <c r="C159" s="93" t="s">
        <v>202</v>
      </c>
      <c r="D159" s="26"/>
      <c r="E159" s="63"/>
      <c r="F159" s="63"/>
      <c r="G159" s="109">
        <f>SUM(G160:G161)</f>
        <v>0</v>
      </c>
      <c r="H159" s="75"/>
    </row>
    <row r="160" spans="2:8" s="40" customFormat="1" ht="10.5" customHeight="1" x14ac:dyDescent="0.25">
      <c r="B160" s="97" t="s">
        <v>206</v>
      </c>
      <c r="C160" s="91" t="s">
        <v>205</v>
      </c>
      <c r="D160" s="95" t="s">
        <v>170</v>
      </c>
      <c r="E160" s="96">
        <v>1</v>
      </c>
      <c r="F160" s="63"/>
      <c r="G160" s="76"/>
      <c r="H160" s="75"/>
    </row>
    <row r="161" spans="2:8" s="40" customFormat="1" ht="10.5" customHeight="1" x14ac:dyDescent="0.25">
      <c r="B161" s="97" t="s">
        <v>207</v>
      </c>
      <c r="C161" s="91" t="s">
        <v>208</v>
      </c>
      <c r="D161" s="95" t="s">
        <v>170</v>
      </c>
      <c r="E161" s="96">
        <v>1</v>
      </c>
      <c r="F161" s="63"/>
      <c r="G161" s="76"/>
      <c r="H161" s="75"/>
    </row>
    <row r="162" spans="2:8" s="40" customFormat="1" ht="10.5" customHeight="1" x14ac:dyDescent="0.25">
      <c r="B162" s="92" t="s">
        <v>210</v>
      </c>
      <c r="C162" s="93" t="s">
        <v>209</v>
      </c>
      <c r="D162" s="26"/>
      <c r="E162" s="63"/>
      <c r="F162" s="63"/>
      <c r="G162" s="109">
        <f>SUM(G163:G165)</f>
        <v>0</v>
      </c>
      <c r="H162" s="75"/>
    </row>
    <row r="163" spans="2:8" s="40" customFormat="1" ht="10.5" customHeight="1" x14ac:dyDescent="0.25">
      <c r="B163" s="97" t="s">
        <v>212</v>
      </c>
      <c r="C163" s="91" t="s">
        <v>211</v>
      </c>
      <c r="D163" s="95" t="s">
        <v>170</v>
      </c>
      <c r="E163" s="96">
        <v>1</v>
      </c>
      <c r="F163" s="63"/>
      <c r="G163" s="76"/>
      <c r="H163" s="75"/>
    </row>
    <row r="164" spans="2:8" s="40" customFormat="1" ht="10.5" customHeight="1" x14ac:dyDescent="0.25">
      <c r="B164" s="107">
        <v>962</v>
      </c>
      <c r="C164" s="106" t="s">
        <v>224</v>
      </c>
      <c r="D164" s="105" t="s">
        <v>69</v>
      </c>
      <c r="E164" s="108">
        <v>1</v>
      </c>
      <c r="F164" s="63"/>
      <c r="G164" s="76"/>
      <c r="H164" s="75"/>
    </row>
    <row r="165" spans="2:8" ht="10.5" customHeight="1" x14ac:dyDescent="0.25">
      <c r="B165" s="107">
        <v>963</v>
      </c>
      <c r="C165" s="106" t="s">
        <v>225</v>
      </c>
      <c r="D165" s="105" t="s">
        <v>69</v>
      </c>
      <c r="E165" s="108">
        <v>1</v>
      </c>
      <c r="F165" s="63"/>
      <c r="G165" s="78"/>
      <c r="H165" s="75"/>
    </row>
    <row r="166" spans="2:8" ht="10.5" customHeight="1" x14ac:dyDescent="0.25">
      <c r="B166" s="27" t="s">
        <v>47</v>
      </c>
      <c r="C166" s="28" t="s">
        <v>48</v>
      </c>
      <c r="D166" s="29"/>
      <c r="E166" s="71"/>
      <c r="F166" s="79"/>
      <c r="G166" s="73">
        <f>G163+G160+G140+G136+G132+G113+G109+G102+G89</f>
        <v>0</v>
      </c>
      <c r="H166" s="80"/>
    </row>
    <row r="167" spans="2:8" ht="10.5" customHeight="1" x14ac:dyDescent="0.25">
      <c r="B167" s="1"/>
      <c r="C167" s="1"/>
      <c r="D167" s="17"/>
      <c r="E167" s="14"/>
      <c r="F167" s="41" t="s">
        <v>241</v>
      </c>
      <c r="G167" s="42">
        <f>G166*0.2</f>
        <v>0</v>
      </c>
      <c r="H167" s="115"/>
    </row>
    <row r="168" spans="2:8" ht="10.5" customHeight="1" x14ac:dyDescent="0.25">
      <c r="B168" s="1"/>
      <c r="C168" s="1"/>
      <c r="D168" s="16"/>
      <c r="E168" s="14"/>
      <c r="F168" s="41" t="s">
        <v>49</v>
      </c>
      <c r="G168" s="42">
        <f>G166+G167</f>
        <v>0</v>
      </c>
      <c r="H168" s="18"/>
    </row>
    <row r="169" spans="2:8" ht="10.5" customHeight="1" x14ac:dyDescent="0.25">
      <c r="B169" s="3"/>
      <c r="C169" s="2"/>
      <c r="D169" s="1"/>
      <c r="E169" s="1"/>
      <c r="F169" s="1"/>
      <c r="G169" s="1"/>
    </row>
    <row r="170" spans="2:8" ht="10.5" customHeight="1" x14ac:dyDescent="0.25">
      <c r="B170" s="3"/>
      <c r="C170" s="1"/>
      <c r="D170" s="1"/>
      <c r="E170" s="15"/>
      <c r="F170" s="1"/>
      <c r="G170" s="1"/>
    </row>
    <row r="171" spans="2:8" ht="10.5" customHeight="1" x14ac:dyDescent="0.25">
      <c r="B171" s="3"/>
      <c r="C171" s="1"/>
      <c r="D171" s="1"/>
      <c r="E171" s="1"/>
      <c r="F171" s="1"/>
      <c r="G171" s="1"/>
    </row>
    <row r="172" spans="2:8" ht="10.5" customHeight="1" x14ac:dyDescent="0.25">
      <c r="B172" s="3"/>
      <c r="C172" s="1"/>
      <c r="D172" s="1"/>
      <c r="E172" s="1"/>
      <c r="F172" s="1"/>
      <c r="G172" s="1"/>
    </row>
    <row r="173" spans="2:8" x14ac:dyDescent="0.25">
      <c r="C173" s="1"/>
    </row>
  </sheetData>
  <mergeCells count="6">
    <mergeCell ref="B7:C7"/>
    <mergeCell ref="B2:C2"/>
    <mergeCell ref="B3:F3"/>
    <mergeCell ref="B4:C4"/>
    <mergeCell ref="B5:C5"/>
    <mergeCell ref="B6:C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Töölehed</vt:lpstr>
      </vt:variant>
      <vt:variant>
        <vt:i4>2</vt:i4>
      </vt:variant>
      <vt:variant>
        <vt:lpstr>Nimega vahemikud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Sheet1!Prindiala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Lauri Suu</dc:creator>
  <cp:lastModifiedBy>Lembit Ida</cp:lastModifiedBy>
  <dcterms:created xsi:type="dcterms:W3CDTF">2015-01-20T13:47:48Z</dcterms:created>
  <dcterms:modified xsi:type="dcterms:W3CDTF">2016-03-24T06:30:10Z</dcterms:modified>
</cp:coreProperties>
</file>